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084" documentId="13_ncr:1_{F6CB121F-512D-4AA6-A0C1-0FB36C537598}" xr6:coauthVersionLast="47" xr6:coauthVersionMax="47" xr10:uidLastSave="{912A0777-8412-4B4C-8B34-1E57C3905CE9}"/>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<sst xmlns="http://schemas.openxmlformats.org/spreadsheetml/2006/main" count="178584" uniqueCount="39075">
  <si>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</si>
  <si>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</si>
  <si>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</si>
  <si>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</si>
  <si>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</si>
  <si>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</si>
  <si>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</si>
  <si>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</si>
  <si>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</si>
  <si>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</si>
  <si>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</si>
  <si>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</si>
  <si>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</si>
  <si>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</si>
  <si>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</si>
  <si>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</si>
  <si>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</si>
  <si>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</si>
  <si>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</si>
  <si>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</si>
  <si>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</si>
  <si>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</si>
  <si>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</si>
  <si>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</si>
  <si>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</si>
  <si>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</si>
  <si>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</si>
  <si>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</si>
  <si>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</si>
  <si>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</si>
  <si>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</si>
  <si>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</si>
  <si>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</si>
  <si>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</si>
  <si>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</si>
  <si>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</si>
  <si>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</si>
  <si>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</si>
  <si>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</si>
  <si>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</si>
  <si>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</si>
  <si>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</si>
  <si>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</si>
  <si>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</si>
  <si>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</si>
  <si>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</si>
  <si>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</si>
  <si>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</si>
  <si>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</si>
  <si>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</si>
  <si>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</si>
  <si>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</si>
  <si>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</si>
  <si>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</si>
  <si>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</si>
  <si>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</si>
  <si>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</si>
  <si>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</si>
  <si>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</si>
  <si>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</si>
  <si>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</si>
  <si>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</si>
  <si>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</si>
  <si>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</si>
  <si>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</si>
  <si>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</si>
  <si>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</si>
  <si>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</si>
  <si>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</si>
  <si>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</si>
  <si>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</si>
  <si>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</si>
  <si>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</si>
  <si>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</si>
  <si>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</si>
  <si>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</si>
  <si>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</si>
  <si>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</si>
  <si>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</si>
  <si>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</si>
  <si>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</si>
  <si>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</si>
  <si>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</si>
  <si>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</si>
  <si>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</si>
  <si>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</si>
  <si>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</si>
  <si>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</si>
  <si>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</si>
  <si>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</si>
  <si>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</si>
  <si>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</si>
  <si>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</si>
  <si>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</si>
  <si>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</si>
  <si>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</si>
  <si>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</si>
  <si>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</si>
  <si>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</si>
  <si>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</si>
  <si>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</si>
  <si>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</si>
  <si>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</si>
  <si>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</si>
  <si>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</si>
  <si>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</si>
  <si>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</si>
  <si>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</si>
  <si>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</si>
  <si>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</si>
  <si>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</si>
  <si>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</si>
  <si>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</si>
  <si>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</si>
  <si>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</si>
  <si>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</si>
  <si>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</si>
  <si>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</si>
  <si>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</si>
  <si>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</si>
  <si>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</si>
  <si>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</si>
  <si>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</si>
  <si>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</si>
  <si>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</si>
  <si>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</si>
  <si>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</si>
  <si>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</si>
  <si>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</si>
  <si>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</si>
  <si>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</si>
  <si>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</si>
  <si>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</si>
  <si>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</si>
  <si>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</si>
  <si>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</si>
  <si>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</si>
  <si>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</si>
  <si>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</si>
  <si>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</si>
  <si>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</si>
  <si>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</si>
  <si>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</si>
  <si>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</si>
  <si>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</si>
  <si>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</si>
  <si>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</si>
  <si>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</si>
  <si>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</si>
  <si>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</si>
  <si>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</si>
  <si>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</si>
  <si>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</si>
  <si>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</si>
  <si>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</si>
  <si>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</si>
  <si>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</si>
  <si>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</si>
  <si>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</si>
  <si>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</si>
  <si>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</si>
  <si>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</si>
  <si>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</si>
  <si>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</si>
  <si>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</si>
  <si>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</si>
  <si>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</si>
  <si>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</si>
  <si>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</si>
  <si>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</si>
  <si>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</si>
  <si>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</si>
  <si>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</si>
  <si>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</si>
  <si>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</si>
  <si>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</si>
  <si>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</si>
  <si>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</si>
  <si>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</si>
  <si>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</si>
  <si>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</si>
  <si>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</si>
  <si>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</si>
  <si>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</si>
  <si>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</si>
  <si>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</si>
  <si>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</si>
  <si>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</si>
  <si>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</si>
  <si>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</si>
  <si>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</si>
  <si>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</si>
  <si>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</si>
  <si>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</si>
  <si>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</si>
  <si>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</si>
  <si>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</si>
  <si>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</si>
  <si>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</si>
  <si>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</si>
  <si>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</si>
  <si>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</si>
  <si>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</si>
  <si>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</si>
  <si>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</si>
  <si>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</si>
  <si>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</si>
  <si>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</si>
  <si>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</si>
  <si>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</si>
  <si>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</si>
  <si>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</si>
  <si>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</si>
  <si>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</si>
  <si>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</si>
  <si>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</si>
  <si>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</si>
  <si>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</si>
  <si>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</si>
  <si>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</si>
  <si>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</si>
  <si>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</si>
  <si>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</si>
  <si>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</si>
  <si>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</si>
  <si>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</si>
  <si>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</si>
  <si>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</si>
  <si>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</si>
  <si>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</si>
  <si>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</si>
  <si>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</si>
  <si>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</si>
  <si>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</si>
  <si>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</si>
  <si>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</si>
  <si>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</si>
  <si>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</si>
  <si>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</si>
  <si>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</si>
  <si>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</si>
  <si>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</si>
  <si>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</si>
  <si>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</si>
  <si>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</si>
  <si>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</si>
  <si>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</si>
  <si>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</si>
  <si>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</si>
  <si>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</si>
  <si>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</si>
  <si>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</si>
  <si>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</si>
  <si>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</si>
  <si>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</si>
  <si>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</si>
  <si>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</si>
  <si>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</si>
  <si>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</si>
  <si>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</si>
  <si>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</si>
  <si>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</si>
  <si>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</si>
  <si>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</si>
  <si>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</si>
  <si>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</si>
  <si>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</si>
  <si>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</si>
  <si>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</si>
  <si>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</si>
  <si>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</si>
  <si>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</si>
  <si>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</si>
  <si>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</si>
  <si>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</si>
  <si>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</si>
  <si>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</si>
  <si>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</si>
  <si>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</si>
  <si>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</si>
  <si>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</si>
  <si>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</si>
  <si>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</si>
  <si>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</si>
  <si>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</si>
  <si>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</si>
  <si>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</si>
  <si>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</si>
  <si>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</si>
  <si>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</si>
  <si>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</si>
  <si>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</si>
  <si>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</si>
  <si>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</si>
  <si>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</si>
  <si>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</si>
  <si>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</si>
  <si>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</si>
  <si>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</si>
  <si>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</si>
  <si>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</si>
  <si>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</si>
  <si>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</si>
  <si>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</si>
  <si>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</si>
  <si>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</si>
  <si>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</si>
  <si>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</si>
  <si>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</si>
  <si>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</si>
  <si>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</si>
  <si>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</si>
  <si>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</si>
  <si>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</si>
  <si>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</si>
  <si>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</si>
  <si>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</si>
  <si>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</si>
  <si>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</si>
  <si>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</si>
  <si>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</si>
  <si>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</si>
  <si>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</si>
  <si>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</si>
  <si>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</si>
  <si>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</si>
  <si>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</si>
  <si>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</si>
  <si>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</si>
  <si>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</si>
  <si>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</si>
  <si>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</si>
  <si>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</si>
  <si>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</si>
  <si>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</si>
  <si>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</si>
  <si>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</si>
  <si>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</si>
  <si>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</si>
  <si>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</si>
  <si>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</si>
  <si>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</si>
  <si>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</si>
  <si>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</si>
  <si>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</si>
  <si>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</si>
  <si>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</si>
  <si>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</si>
  <si>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</si>
  <si>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</si>
  <si>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</si>
  <si>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</si>
  <si>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</si>
  <si>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</si>
  <si>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</si>
  <si>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</si>
  <si>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</si>
  <si>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</si>
  <si>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</si>
  <si>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</si>
  <si>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</si>
  <si>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</si>
  <si>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</si>
  <si>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</si>
  <si>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</si>
  <si>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</si>
  <si>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</si>
  <si>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</si>
  <si>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</si>
  <si>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</si>
  <si>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</si>
  <si>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</si>
  <si>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</si>
  <si>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</si>
  <si>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</si>
  <si>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</si>
  <si>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</si>
  <si>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</si>
  <si>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</si>
  <si>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</si>
  <si>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</si>
  <si>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</si>
  <si>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</si>
  <si>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</si>
  <si>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</si>
  <si>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</si>
  <si>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</si>
  <si>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</si>
  <si>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</si>
  <si>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</si>
  <si>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</si>
  <si>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</si>
  <si>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</si>
  <si>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</si>
  <si>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</si>
  <si>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</si>
  <si>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</si>
  <si>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</si>
  <si>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</si>
  <si>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</si>
  <si>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</si>
  <si>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</si>
  <si>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</si>
  <si>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</si>
  <si>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</si>
  <si>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</si>
  <si>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</si>
  <si>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</si>
  <si>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</si>
  <si>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</si>
  <si>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</si>
  <si>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</si>
  <si>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</si>
  <si>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</si>
  <si>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</si>
  <si>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</si>
  <si>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</si>
  <si>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</si>
  <si>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</si>
  <si>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</si>
  <si>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</si>
  <si>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</si>
  <si>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</si>
  <si>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</si>
  <si>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</si>
  <si>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</si>
  <si>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</si>
  <si>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</si>
  <si>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</si>
  <si>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</si>
  <si>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</si>
  <si>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</si>
  <si>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</si>
  <si>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</si>
  <si>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</si>
  <si>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</si>
  <si>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</si>
  <si>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</si>
  <si>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</si>
  <si>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</si>
  <si>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</si>
  <si>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</si>
  <si>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</si>
  <si>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</si>
  <si>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</si>
  <si>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</si>
  <si>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</si>
  <si>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</si>
  <si>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</si>
  <si>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</si>
  <si>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</si>
  <si>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</si>
  <si>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</si>
  <si>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</si>
  <si>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</si>
  <si>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</si>
  <si>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</si>
  <si>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</si>
  <si>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</si>
  <si>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</si>
  <si>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</si>
  <si>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</si>
  <si>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</si>
  <si>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</si>
  <si>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</si>
  <si>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</si>
  <si>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</si>
  <si>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</si>
  <si>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</si>
  <si>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</si>
  <si>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</si>
  <si>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</si>
  <si>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</si>
  <si>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</si>
  <si>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</si>
  <si>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</si>
  <si>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</si>
  <si>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</si>
  <si>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</si>
  <si>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</si>
  <si>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</si>
  <si>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</si>
  <si>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</si>
  <si>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</si>
  <si>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</si>
  <si>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</si>
  <si>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</si>
  <si>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</si>
  <si>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</si>
  <si>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</si>
  <si>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</si>
  <si>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</si>
  <si>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</si>
  <si>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</si>
  <si>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</si>
  <si>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</si>
  <si>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</si>
  <si>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</si>
  <si>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</si>
  <si>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</si>
  <si>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</si>
  <si>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</si>
  <si>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</si>
  <si>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</si>
  <si>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</si>
  <si>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</si>
  <si>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</si>
  <si>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</si>
  <si>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</si>
  <si>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</si>
  <si>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</si>
  <si>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</si>
  <si>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</si>
  <si>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</si>
  <si>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</si>
  <si>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</si>
  <si>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</si>
  <si>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</si>
  <si>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</si>
  <si>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</si>
  <si>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</si>
  <si>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</si>
  <si>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</si>
  <si>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</si>
  <si>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</si>
  <si>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</si>
  <si>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</si>
  <si>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</si>
  <si>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</si>
  <si>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</si>
  <si>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</si>
  <si>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</si>
  <si>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</si>
  <si>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</si>
  <si>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</si>
  <si>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</si>
  <si>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</si>
  <si>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</si>
  <si>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</si>
  <si>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</si>
  <si>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</si>
  <si>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</si>
  <si>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</si>
  <si>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</si>
  <si>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</si>
  <si>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</si>
  <si>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</si>
  <si>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</si>
  <si>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</si>
  <si>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</si>
  <si>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</si>
  <si>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</si>
  <si>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</si>
  <si>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</si>
  <si>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</si>
  <si>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</si>
  <si>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</si>
  <si>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</si>
  <si>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</si>
  <si>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</si>
  <si>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</si>
  <si>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</si>
  <si>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</si>
  <si>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</si>
  <si>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</si>
  <si>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</si>
  <si>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</si>
  <si>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</si>
  <si>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</si>
  <si>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</si>
  <si>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</si>
  <si>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</si>
  <si>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</si>
  <si>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</si>
  <si>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</si>
  <si>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</si>
  <si>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</si>
  <si>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</si>
  <si>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</si>
  <si>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</si>
  <si>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</si>
  <si>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</si>
  <si>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</si>
  <si>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</si>
  <si>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</si>
  <si>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</si>
  <si>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</si>
  <si>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</si>
  <si>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</si>
  <si>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</si>
  <si>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</si>
  <si>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</si>
  <si>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</si>
  <si>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</si>
  <si>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</si>
  <si>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</si>
  <si>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</si>
  <si>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</si>
  <si>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</si>
  <si>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</si>
  <si>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</si>
  <si>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</si>
  <si>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</si>
  <si>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</si>
  <si>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</si>
  <si>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</si>
  <si>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</si>
  <si>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</si>
  <si>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</si>
  <si>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</si>
  <si>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</si>
  <si>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</si>
  <si>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</si>
  <si>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</si>
  <si>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</si>
  <si>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</si>
  <si>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</si>
  <si>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</si>
  <si>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</si>
  <si>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</si>
  <si>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</si>
  <si>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</si>
  <si>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</si>
  <si>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</si>
  <si>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</si>
  <si>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</si>
  <si>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</si>
  <si>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</si>
  <si>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</si>
  <si>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</si>
  <si>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</si>
  <si>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</si>
  <si>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</si>
  <si>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</si>
  <si>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</si>
  <si>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</si>
  <si>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</si>
  <si>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</si>
  <si>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</si>
  <si>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</si>
  <si>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</si>
  <si>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</si>
  <si>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</si>
  <si>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</si>
  <si>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</si>
  <si>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</si>
  <si>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</si>
  <si>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</si>
  <si>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</si>
  <si>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</si>
  <si>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</si>
  <si>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</si>
  <si>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</si>
  <si>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</si>
  <si>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</si>
  <si>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</si>
  <si>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</si>
  <si>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</si>
  <si>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</si>
  <si>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</si>
  <si>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</si>
  <si>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</si>
  <si>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</si>
  <si>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</si>
  <si>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</si>
  <si>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</si>
  <si>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</si>
  <si>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</si>
  <si>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</si>
  <si>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</si>
  <si>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</si>
  <si>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</si>
  <si>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</si>
  <si>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</si>
  <si>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</si>
  <si>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</si>
  <si>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</si>
  <si>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</si>
  <si>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</si>
  <si>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</si>
  <si>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</si>
  <si>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</si>
  <si>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</si>
  <si>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</si>
  <si>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</si>
  <si>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</si>
  <si>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</si>
  <si>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</si>
  <si>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</si>
  <si>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</si>
  <si>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</si>
  <si>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</si>
  <si>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</si>
  <si>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</si>
  <si>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</si>
  <si>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</si>
  <si>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</si>
  <si>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</si>
  <si>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</si>
  <si>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</si>
  <si>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</si>
  <si>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</si>
  <si>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</si>
  <si>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</si>
  <si>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</si>
  <si>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</si>
  <si>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</si>
  <si>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</si>
  <si>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</si>
  <si>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</si>
  <si>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</si>
  <si>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</si>
  <si>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</si>
  <si>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</si>
  <si>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</si>
  <si>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</si>
  <si>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</si>
  <si>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</si>
  <si>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</si>
  <si>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</si>
  <si>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</si>
  <si>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</si>
  <si>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</si>
  <si>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</si>
  <si>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</si>
  <si>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</si>
  <si>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</si>
  <si>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</si>
  <si>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</si>
  <si>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</si>
  <si>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</si>
  <si>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</si>
  <si>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</si>
  <si>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</si>
  <si>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</si>
  <si>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</si>
  <si>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</si>
  <si>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</si>
  <si>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</si>
  <si>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</si>
  <si>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</si>
  <si>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</si>
  <si>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</si>
  <si>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</si>
  <si>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</si>
  <si>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</si>
  <si>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</si>
  <si>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</si>
  <si>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</si>
  <si>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</si>
  <si>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</si>
  <si>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</si>
  <si>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</si>
  <si>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</si>
  <si>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</si>
  <si>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</si>
  <si>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</si>
  <si>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</si>
  <si>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</si>
  <si>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</si>
  <si>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</si>
  <si>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</si>
  <si>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</si>
  <si>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</si>
  <si>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</si>
  <si>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</si>
  <si>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</si>
  <si>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</si>
  <si>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</si>
  <si>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</si>
  <si>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</si>
  <si>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</si>
  <si>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</si>
  <si>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</si>
  <si>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</si>
  <si>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</si>
  <si>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</si>
  <si>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</si>
  <si>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</si>
  <si>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</si>
  <si>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</si>
  <si>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</si>
  <si>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</si>
  <si>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</si>
  <si>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</si>
  <si>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</si>
  <si>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</si>
  <si>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</si>
  <si>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</si>
  <si>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</si>
  <si>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</si>
  <si>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</si>
  <si>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</si>
  <si>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</si>
  <si>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</si>
  <si>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</si>
  <si>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</si>
  <si>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</si>
  <si>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</si>
  <si>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</si>
  <si>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</si>
  <si>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</si>
  <si>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</si>
  <si>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</si>
  <si>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</si>
  <si>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</si>
  <si>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</si>
  <si>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</si>
  <si>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</si>
  <si>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</si>
  <si>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</si>
  <si>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</si>
  <si>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</si>
  <si>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</si>
  <si>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</si>
  <si>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</si>
  <si>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</si>
  <si>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</si>
  <si>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</si>
  <si>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</si>
  <si>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</si>
  <si>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</si>
  <si>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</si>
  <si>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</si>
  <si>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</si>
  <si>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</si>
  <si>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</si>
  <si>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</si>
  <si>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</si>
  <si>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</si>
  <si>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</si>
  <si>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</si>
  <si>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</si>
  <si>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</si>
  <si>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</si>
  <si>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</si>
  <si>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</si>
  <si>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</si>
  <si>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</si>
  <si>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</si>
  <si>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</si>
  <si>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</si>
  <si>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</si>
  <si>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</si>
  <si>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</si>
  <si>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</si>
  <si>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</si>
  <si>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</si>
  <si>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</si>
  <si>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</si>
  <si>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</si>
  <si>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</si>
  <si>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</si>
  <si>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</si>
  <si>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</si>
  <si>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</si>
  <si>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</si>
  <si>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</si>
  <si>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</si>
  <si>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</si>
  <si>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</si>
  <si>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</si>
  <si>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</si>
  <si>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</si>
  <si>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</si>
  <si>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</si>
  <si>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</si>
  <si>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</si>
  <si>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</si>
  <si>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</si>
  <si>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</si>
  <si>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</si>
  <si>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</si>
  <si>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</si>
  <si>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</si>
  <si>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</si>
  <si>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</si>
  <si>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</si>
  <si>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</si>
  <si>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</si>
  <si>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</si>
  <si>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</si>
  <si>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</si>
  <si>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</si>
  <si>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</si>
  <si>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</si>
  <si>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</si>
  <si>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</si>
  <si>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</si>
  <si>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</si>
  <si>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</si>
  <si>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</si>
  <si>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</si>
  <si>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</si>
  <si>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</si>
  <si>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</si>
  <si>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</si>
  <si>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</si>
  <si>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</si>
  <si>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</si>
  <si>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</si>
  <si>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</si>
  <si>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</si>
  <si>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</si>
  <si>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</si>
  <si>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</si>
  <si>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</si>
  <si>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</si>
  <si>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</si>
  <si>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</si>
  <si>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</si>
  <si>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</si>
  <si>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</si>
  <si>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</si>
  <si>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</si>
  <si>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</si>
  <si>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</si>
  <si>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</si>
  <si>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</si>
  <si>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</si>
  <si>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</si>
  <si>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</si>
  <si>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</si>
  <si>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</si>
  <si>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</si>
  <si>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</si>
  <si>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</si>
  <si>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</si>
  <si>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</si>
  <si>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</si>
  <si>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</si>
  <si>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</si>
  <si>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</si>
  <si>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</si>
  <si>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</si>
  <si>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</si>
  <si>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</si>
  <si>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</si>
  <si>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</si>
  <si>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</si>
  <si>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</si>
  <si>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</si>
  <si>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</si>
  <si>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</si>
  <si>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</si>
  <si>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</si>
  <si>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</si>
  <si>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</si>
  <si>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</si>
  <si>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</si>
  <si>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</si>
  <si>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</si>
  <si>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</si>
  <si>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</si>
  <si>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</si>
  <si>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</si>
  <si>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</si>
  <si>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</si>
  <si>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</si>
  <si>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</si>
  <si>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</si>
  <si>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</si>
  <si>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</si>
  <si>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</si>
  <si>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</si>
  <si>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</si>
  <si>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</si>
  <si>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</si>
  <si>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</si>
  <si>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</si>
  <si>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</si>
  <si>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</si>
  <si>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</si>
  <si>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</si>
  <si>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</si>
  <si>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</si>
  <si>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</si>
  <si>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</si>
  <si>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</si>
  <si>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</si>
  <si>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</si>
  <si>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</si>
  <si>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</si>
  <si>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</si>
  <si>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</si>
  <si>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</si>
  <si>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</si>
  <si>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</si>
  <si>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</si>
  <si>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</si>
  <si>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</si>
  <si>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</si>
  <si>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</si>
  <si>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</si>
  <si>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</si>
  <si>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</si>
  <si>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</si>
  <si>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</si>
  <si>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</si>
  <si>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</si>
  <si>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</si>
  <si>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</si>
  <si>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</si>
  <si>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</si>
  <si>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</si>
  <si>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</si>
  <si>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</si>
  <si>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</si>
  <si>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</si>
  <si>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</si>
  <si>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</si>
  <si>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</si>
  <si>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</si>
  <si>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</si>
  <si>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</si>
  <si>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</si>
  <si>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</si>
  <si>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</si>
  <si>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</si>
  <si>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</si>
  <si>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</si>
  <si>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</si>
  <si>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</si>
  <si>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</si>
  <si>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</si>
  <si>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</si>
  <si>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</si>
  <si>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</si>
  <si>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</si>
  <si>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</si>
  <si>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</si>
  <si>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</si>
  <si>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</si>
  <si>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</si>
  <si>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</si>
  <si>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</si>
  <si>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</si>
  <si>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</si>
  <si>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</si>
  <si>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</si>
  <si>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</si>
  <si>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</si>
  <si>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</si>
  <si>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</si>
  <si>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</si>
  <si>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</si>
  <si>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</si>
  <si>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</si>
  <si>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</si>
  <si>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</si>
  <si>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</si>
  <si>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</si>
  <si>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</si>
  <si>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</si>
  <si>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</si>
  <si>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</si>
  <si>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</si>
  <si>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</si>
  <si>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</si>
  <si>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</si>
  <si>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</si>
  <si>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</si>
  <si>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</si>
  <si>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</si>
  <si>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</si>
  <si>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</si>
  <si>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</si>
  <si>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</si>
  <si>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</si>
  <si>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</si>
  <si>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</si>
  <si>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</si>
  <si>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</si>
  <si>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</si>
  <si>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</si>
  <si>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</si>
  <si>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</si>
  <si>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</si>
  <si>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</si>
  <si>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</si>
  <si>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</si>
  <si>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</si>
  <si>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</si>
  <si>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</si>
  <si>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</si>
  <si>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</si>
  <si>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</si>
  <si>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</si>
  <si>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</si>
  <si>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</si>
  <si>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</si>
  <si>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</si>
  <si>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</si>
  <si>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</si>
  <si>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</si>
  <si>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</si>
  <si>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</si>
  <si>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</si>
  <si>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</si>
  <si>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</si>
  <si>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</si>
  <si>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</si>
  <si>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</si>
  <si>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</si>
  <si>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</si>
  <si>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</si>
  <si>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</si>
  <si>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</si>
  <si>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</si>
  <si>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</si>
  <si>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</si>
  <si>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</si>
  <si>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</si>
  <si>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</si>
  <si>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</si>
  <si>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</si>
  <si>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</si>
  <si>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</si>
  <si>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</si>
  <si>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</si>
  <si>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</si>
  <si>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</si>
  <si>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</si>
  <si>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</si>
  <si>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</si>
  <si>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</si>
  <si>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</si>
  <si>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</si>
  <si>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</si>
  <si>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</si>
  <si>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</si>
  <si>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</si>
  <si>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</si>
  <si>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</si>
  <si>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</si>
  <si>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</si>
  <si>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</si>
  <si>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</si>
  <si>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</si>
  <si>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</si>
  <si>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</si>
  <si>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</si>
  <si>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</si>
  <si>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</si>
  <si>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</si>
  <si>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</si>
  <si>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</si>
  <si>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</si>
  <si>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</si>
  <si>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</si>
  <si>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</si>
  <si>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</si>
  <si>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</si>
  <si>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</si>
  <si>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</si>
  <si>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</si>
  <si>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</si>
  <si>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</si>
  <si>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</si>
  <si>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</si>
  <si>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</si>
  <si>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</si>
  <si>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</si>
  <si>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</si>
  <si>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</si>
  <si>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</si>
  <si>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</si>
  <si>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</si>
  <si>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</si>
  <si>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</si>
  <si>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</si>
  <si>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</si>
  <si>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</si>
  <si>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</si>
  <si>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</si>
  <si>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</si>
  <si>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</si>
  <si>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</si>
  <si>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</si>
  <si>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</si>
  <si>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</si>
  <si>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</si>
  <si>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</si>
  <si>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</si>
  <si>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</si>
  <si>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</si>
  <si>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</si>
  <si>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</si>
  <si>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</si>
  <si>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</si>
  <si>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</si>
  <si>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</si>
  <si>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</si>
  <si>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</si>
  <si>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</si>
  <si>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</si>
  <si>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</si>
  <si>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</si>
  <si>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</si>
  <si>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</si>
  <si>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</si>
  <si>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</si>
  <si>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</si>
  <si>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</si>
  <si>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</si>
  <si>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</si>
  <si>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</si>
  <si>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</si>
  <si>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</si>
  <si>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</si>
  <si>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</si>
  <si>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</si>
  <si>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</si>
  <si>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</si>
  <si>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</si>
  <si>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</si>
  <si>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</si>
  <si>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</si>
  <si>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</si>
  <si>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</si>
  <si>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</si>
  <si>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</si>
  <si>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</si>
  <si>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</si>
  <si>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</si>
  <si>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</si>
  <si>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</si>
  <si>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</si>
  <si>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</si>
  <si>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</si>
  <si>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</si>
  <si>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</si>
  <si>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</si>
  <si>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</si>
  <si>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</si>
  <si>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</si>
  <si>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</si>
  <si>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</si>
  <si>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</si>
  <si>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</si>
  <si>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</si>
  <si>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</si>
  <si>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</si>
  <si>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</si>
  <si>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</si>
  <si>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</si>
  <si>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</si>
  <si>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</si>
  <si>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</si>
  <si>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</si>
  <si>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</si>
  <si>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</si>
  <si>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</si>
  <si>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</si>
  <si>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</si>
  <si>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</si>
  <si>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</si>
  <si>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</si>
  <si>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</si>
  <si>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</si>
  <si>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</si>
  <si>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</si>
  <si>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</si>
  <si>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</si>
  <si>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</si>
  <si>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</si>
  <si>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</si>
  <si>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</si>
  <si>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</si>
  <si>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</si>
  <si>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</si>
  <si>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</si>
  <si>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</si>
  <si>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</si>
  <si>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</si>
  <si>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</si>
  <si>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</si>
  <si>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</si>
  <si>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</si>
  <si>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</si>
  <si>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</si>
  <si>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</si>
  <si>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</si>
  <si>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</si>
  <si>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</si>
  <si>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</si>
  <si>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</si>
  <si>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</si>
  <si>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</si>
  <si>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</si>
  <si>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</si>
  <si>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</si>
  <si>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</si>
  <si>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</si>
  <si>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</si>
  <si>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</si>
  <si>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</si>
  <si>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</si>
  <si>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</si>
  <si>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</si>
  <si>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</si>
  <si>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</si>
  <si>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</si>
  <si>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</si>
  <si>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</si>
  <si>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</si>
  <si>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</si>
  <si>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</si>
  <si>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</si>
  <si>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</si>
  <si>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</si>
  <si>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</si>
  <si>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</si>
  <si>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</si>
  <si>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</si>
  <si>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</si>
  <si>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</si>
  <si>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</si>
  <si>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</si>
  <si>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</si>
  <si>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</si>
  <si>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</si>
  <si>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</si>
  <si>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</si>
  <si>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</si>
  <si>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</si>
  <si>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</si>
  <si>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</si>
  <si>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</si>
  <si>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</si>
  <si>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</si>
  <si>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</si>
  <si>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</si>
  <si>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</si>
  <si>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</si>
  <si>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</si>
  <si>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</si>
  <si>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</si>
  <si>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</si>
  <si>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</si>
  <si>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</si>
  <si>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</si>
  <si>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</si>
  <si>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</si>
  <si>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</si>
  <si>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</si>
  <si>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</si>
  <si>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</si>
  <si>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</si>
  <si>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</si>
  <si>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</si>
  <si>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</si>
  <si>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</si>
  <si>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</si>
  <si>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</si>
  <si>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</si>
  <si>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</si>
  <si>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</si>
  <si>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</si>
  <si>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</si>
  <si>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</si>
  <si>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</si>
  <si>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</si>
  <si>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</si>
  <si>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</si>
  <si>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</si>
  <si>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</si>
  <si>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</si>
  <si>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</si>
  <si>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</si>
  <si>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</si>
  <si>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</si>
  <si>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</si>
  <si>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</si>
  <si>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</si>
  <si>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</si>
  <si>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</si>
  <si>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</si>
  <si>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</si>
  <si>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</si>
  <si>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</si>
  <si>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</si>
  <si>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</si>
  <si>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</si>
  <si>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</si>
  <si>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</si>
  <si>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</si>
  <si>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</si>
  <si>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</si>
  <si>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</si>
  <si>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</si>
  <si>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</si>
  <si>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</si>
  <si>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</si>
  <si>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</si>
  <si>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</si>
  <si>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</si>
  <si>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</si>
  <si>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</si>
  <si>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</si>
  <si>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</si>
  <si>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</si>
  <si>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</si>
  <si>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</si>
  <si>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</si>
  <si>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</si>
  <si>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</si>
  <si>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</si>
  <si>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</si>
  <si>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</si>
  <si>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</si>
  <si>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</si>
  <si>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</si>
  <si>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</si>
  <si>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</si>
  <si>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</si>
  <si>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</si>
  <si>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</si>
  <si>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</si>
  <si>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</si>
  <si>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</si>
  <si>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</si>
  <si>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</si>
  <si>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</si>
  <si>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</si>
  <si>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</si>
  <si>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</si>
  <si>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</si>
  <si>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</si>
  <si>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</si>
  <si>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</si>
  <si>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</si>
  <si>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</si>
  <si>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</si>
  <si>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</si>
  <si>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</si>
  <si>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</si>
  <si>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</si>
  <si>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</si>
  <si>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</si>
  <si>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</si>
  <si>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</si>
  <si>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</si>
  <si>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</si>
  <si>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</si>
  <si>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</si>
  <si>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</si>
  <si>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</si>
  <si>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</si>
  <si>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</si>
  <si>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</si>
  <si>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</si>
  <si>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</si>
  <si>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</si>
  <si>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</si>
  <si>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</si>
  <si>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</si>
  <si>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</si>
  <si>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</si>
  <si>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</si>
  <si>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</si>
  <si>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</si>
  <si>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</si>
  <si>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</si>
  <si>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</si>
  <si>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</si>
  <si>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</si>
  <si>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</si>
  <si>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</si>
  <si>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</si>
  <si>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</si>
  <si>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</si>
  <si>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</si>
  <si>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</si>
  <si>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</si>
  <si>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</si>
  <si>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</si>
  <si>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</si>
  <si>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</si>
  <si>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</si>
  <si>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</si>
  <si>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</si>
  <si>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</si>
  <si>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</si>
  <si>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</si>
  <si>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</si>
  <si>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</si>
  <si>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</si>
  <si>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</si>
  <si>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</si>
  <si>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</si>
  <si>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</si>
  <si>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</si>
  <si>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</si>
  <si>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</si>
  <si>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</si>
  <si>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</si>
  <si>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</si>
  <si>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</si>
  <si>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</si>
  <si>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</si>
  <si>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</si>
  <si>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</si>
  <si>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</si>
  <si>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</si>
  <si>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</si>
  <si>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</si>
  <si>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</si>
  <si>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</si>
  <si>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</si>
  <si>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</si>
  <si>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</si>
  <si>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</si>
  <si>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</si>
  <si>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</si>
  <si>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</si>
  <si>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</si>
  <si>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</si>
  <si>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</si>
  <si>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</si>
  <si>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</si>
  <si>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</si>
  <si>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</si>
  <si>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</si>
  <si>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</si>
  <si>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</si>
  <si>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</si>
  <si>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</si>
  <si>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</si>
  <si>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</si>
  <si>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</si>
  <si>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</si>
  <si>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</si>
  <si>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</si>
  <si>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</si>
  <si>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</si>
  <si>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</si>
  <si>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</si>
  <si>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</si>
  <si>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</si>
  <si>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</si>
  <si>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</si>
  <si>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</si>
  <si>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</si>
  <si>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</si>
  <si>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</si>
  <si>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</si>
  <si>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</si>
  <si>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</si>
  <si>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</si>
  <si>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</si>
  <si>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</si>
  <si>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</si>
  <si>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</si>
  <si>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</si>
  <si>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</si>
  <si>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</si>
  <si>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</si>
  <si>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</si>
  <si>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</si>
  <si>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</si>
  <si>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</si>
  <si>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</si>
  <si>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</si>
  <si>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</si>
  <si>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</si>
  <si>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</si>
  <si>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</si>
  <si>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</si>
  <si>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</si>
  <si>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</si>
  <si>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</si>
  <si>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</si>
  <si>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</si>
  <si>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</si>
  <si>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</si>
  <si>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</si>
  <si>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</si>
  <si>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</si>
  <si>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</si>
  <si>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</si>
  <si>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</si>
  <si>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</si>
  <si>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</si>
  <si>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</si>
  <si>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</si>
  <si>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</si>
  <si>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</si>
  <si>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</si>
  <si>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</si>
  <si>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</si>
  <si>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</si>
  <si>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</si>
  <si>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</si>
  <si>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</si>
  <si>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</si>
  <si>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</si>
  <si>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</si>
  <si>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</si>
  <si>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</si>
  <si>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</si>
  <si>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</si>
  <si>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</si>
  <si>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</si>
  <si>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</si>
  <si>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</si>
  <si>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</si>
  <si>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</si>
  <si>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</si>
  <si>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</si>
  <si>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</si>
  <si>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</si>
  <si>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</si>
  <si>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</si>
  <si>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</si>
  <si>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</si>
  <si>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</si>
  <si>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</si>
  <si>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</si>
  <si>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</si>
  <si>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</si>
  <si>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</si>
  <si>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</si>
  <si>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</si>
  <si>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</si>
  <si>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</si>
  <si>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</si>
  <si>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</si>
  <si>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</si>
  <si>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</si>
  <si>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</si>
  <si>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</si>
  <si>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</si>
  <si>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</si>
  <si>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</si>
  <si>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</si>
  <si>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</si>
  <si>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</si>
  <si>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</si>
  <si>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</si>
  <si>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</si>
  <si>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</si>
  <si>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</si>
  <si>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</si>
  <si>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</si>
  <si>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</si>
  <si>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</si>
  <si>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</si>
  <si>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</si>
  <si>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</si>
  <si>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</si>
  <si>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</si>
  <si>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</si>
  <si>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</si>
  <si>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</si>
  <si>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</si>
  <si>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</si>
  <si>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</si>
  <si>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</si>
  <si>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</si>
  <si>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</si>
  <si>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</si>
  <si>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</si>
  <si>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</si>
  <si>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</si>
  <si>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</si>
  <si>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</si>
  <si>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</si>
  <si>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</si>
  <si>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</si>
  <si>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</si>
  <si>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</si>
  <si>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</si>
  <si>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</si>
  <si>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</si>
  <si>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</si>
  <si>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</si>
  <si>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</si>
  <si>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</si>
  <si>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</si>
  <si>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</si>
  <si>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</si>
  <si>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</si>
  <si>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</si>
  <si>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</si>
  <si>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</si>
  <si>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</si>
  <si>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</si>
  <si>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</si>
  <si>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</si>
  <si>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</si>
  <si>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</si>
  <si>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</si>
  <si>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</si>
  <si>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</si>
  <si>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</si>
  <si>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</si>
  <si>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</si>
  <si>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</si>
  <si>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</si>
  <si>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</si>
  <si>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</si>
  <si>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</si>
  <si>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</si>
  <si>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</si>
  <si>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</si>
  <si>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</si>
  <si>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</si>
  <si>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</si>
  <si>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</si>
  <si>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</si>
  <si>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</si>
  <si>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</si>
  <si>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</si>
  <si>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</si>
  <si>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</si>
  <si>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</si>
  <si>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</si>
  <si>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</si>
  <si>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</si>
  <si>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</si>
  <si>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</si>
  <si>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</si>
  <si>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</si>
  <si>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</si>
  <si>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</si>
  <si>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</si>
  <si>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</si>
  <si>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</si>
  <si>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</si>
  <si>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</si>
  <si>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</si>
  <si>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</si>
  <si>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</si>
  <si>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</si>
  <si>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</si>
  <si>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</si>
  <si>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</si>
  <si>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</si>
  <si>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</si>
  <si>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</si>
  <si>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</si>
  <si>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</si>
  <si>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</si>
  <si>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</si>
  <si>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</si>
  <si>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</si>
  <si>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</si>
  <si>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</si>
  <si>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</si>
  <si>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</si>
  <si>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</si>
  <si>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</si>
  <si>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</si>
  <si>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</si>
  <si>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</si>
  <si>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</si>
  <si>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</si>
  <si>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</si>
  <si>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</si>
  <si>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</si>
  <si>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</si>
  <si>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</si>
  <si>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</si>
  <si>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</si>
  <si>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</si>
  <si>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</si>
  <si>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</si>
  <si>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</si>
  <si>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</si>
  <si>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</si>
  <si>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</si>
  <si>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</si>
  <si>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</si>
  <si>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</si>
  <si>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</si>
  <si>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</si>
  <si>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</si>
  <si>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</si>
  <si>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</si>
  <si>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</si>
  <si>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</si>
  <si>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</si>
  <si>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</si>
  <si>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</si>
  <si>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</si>
  <si>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</si>
  <si>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</si>
  <si>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</si>
  <si>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</si>
  <si>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</si>
  <si>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</si>
  <si>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</si>
  <si>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</si>
  <si>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</si>
  <si>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</si>
  <si>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</si>
  <si>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</si>
  <si>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</si>
  <si>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</si>
  <si>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</si>
  <si>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</si>
  <si>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</si>
  <si>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</si>
  <si>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</si>
  <si>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</si>
  <si>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</si>
  <si>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</si>
  <si>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</si>
  <si>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</si>
  <si>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</si>
  <si>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</si>
  <si>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</si>
  <si>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</si>
  <si>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</si>
  <si>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</si>
  <si>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</si>
  <si>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</si>
  <si>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</si>
  <si>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</si>
  <si>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</si>
  <si>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</si>
  <si>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</si>
  <si>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</si>
  <si>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</si>
  <si>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</si>
  <si>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</si>
  <si>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</si>
  <si>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</si>
  <si>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</si>
  <si>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</si>
  <si>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</si>
  <si>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</si>
  <si>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</si>
  <si>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</si>
  <si>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</si>
  <si>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</si>
  <si>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</si>
  <si>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</si>
  <si>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</si>
  <si>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</si>
  <si>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</si>
  <si>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</si>
  <si>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</si>
  <si>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</si>
  <si>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</si>
  <si>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</si>
  <si>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</si>
  <si>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</si>
  <si>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</si>
  <si>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</si>
  <si>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</si>
  <si>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</si>
  <si>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</si>
  <si>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</si>
  <si>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</si>
  <si>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</si>
  <si>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</si>
  <si>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</si>
  <si>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</si>
  <si>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</si>
  <si>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</si>
  <si>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</si>
  <si>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</si>
  <si>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</si>
  <si>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</si>
  <si>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</si>
  <si>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</si>
  <si>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</si>
  <si>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</si>
  <si>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</si>
  <si>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</si>
  <si>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</si>
  <si>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</si>
  <si>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</si>
  <si>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</si>
  <si>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</si>
  <si>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</si>
  <si>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</si>
  <si>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</si>
  <si>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</si>
  <si>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</si>
  <si>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</si>
  <si>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</si>
  <si>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</si>
  <si>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</si>
  <si>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</si>
  <si>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</si>
  <si>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</si>
  <si>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</si>
  <si>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</si>
  <si>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</si>
  <si>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</si>
  <si>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</si>
  <si>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</si>
  <si>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</si>
  <si>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</si>
  <si>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</si>
  <si>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</si>
  <si>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</si>
  <si>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</si>
  <si>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</si>
  <si>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</si>
  <si>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</si>
  <si>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</si>
  <si>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</si>
  <si>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</si>
  <si>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</si>
  <si>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</si>
  <si>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</si>
  <si>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</si>
  <si>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</si>
  <si>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</si>
  <si>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</si>
  <si>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</si>
  <si>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</si>
  <si>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</si>
  <si>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</si>
  <si>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</si>
  <si>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</si>
  <si>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</si>
  <si>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</si>
  <si>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</si>
  <si>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</si>
  <si>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</si>
  <si>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</si>
  <si>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</si>
  <si>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</si>
  <si>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</si>
  <si>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</si>
  <si>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</si>
  <si>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</si>
  <si>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</si>
  <si>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</si>
  <si>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</si>
  <si>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</si>
  <si>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</si>
  <si>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</si>
  <si>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</si>
  <si>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</si>
  <si>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</si>
  <si>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</si>
  <si>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</si>
  <si>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</si>
  <si>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</si>
  <si>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</si>
  <si>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</si>
  <si>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</si>
  <si>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</si>
  <si>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</si>
  <si>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</si>
  <si>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</si>
  <si>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</si>
  <si>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</si>
  <si>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</si>
  <si>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</si>
  <si>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</si>
  <si>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</si>
  <si>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</si>
  <si>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</si>
  <si>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</si>
  <si>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</si>
  <si>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</si>
  <si>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</si>
  <si>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</si>
  <si>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</si>
  <si>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</si>
  <si>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</si>
  <si>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</si>
  <si>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</si>
  <si>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</si>
  <si>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</si>
  <si>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</si>
  <si>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</si>
  <si>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</si>
  <si>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</si>
  <si>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</si>
  <si>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</si>
  <si>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</si>
  <si>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</si>
  <si>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</si>
  <si>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</si>
  <si>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</si>
  <si>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</si>
  <si>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</si>
  <si>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</si>
  <si>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</si>
  <si>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</si>
  <si>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</si>
  <si>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</si>
  <si>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</si>
  <si>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</si>
  <si>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</si>
  <si>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</si>
  <si>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</si>
  <si>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</si>
  <si>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</si>
  <si>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</si>
  <si>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</si>
  <si>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</si>
  <si>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</si>
  <si>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</si>
  <si>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</si>
  <si>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</si>
  <si>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</si>
  <si>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</si>
  <si>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</si>
  <si>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</si>
  <si>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</si>
  <si>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</si>
  <si>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</si>
  <si>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</si>
  <si>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</si>
  <si>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</si>
  <si>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</si>
  <si>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</si>
  <si>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</si>
  <si>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</si>
  <si>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</si>
  <si>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</si>
  <si>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</si>
  <si>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</si>
  <si>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</si>
  <si>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</si>
  <si>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</si>
  <si>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</si>
  <si>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</si>
  <si>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</si>
  <si>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</si>
  <si>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</si>
  <si>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</si>
  <si>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</si>
  <si>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</si>
  <si>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</si>
  <si>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</si>
  <si>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</si>
  <si>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</si>
  <si>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</si>
  <si>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</si>
  <si>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</si>
  <si>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</si>
  <si>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</si>
  <si>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</si>
  <si>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</si>
  <si>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</si>
  <si>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</si>
  <si>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</si>
  <si>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</si>
  <si>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</si>
  <si>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</si>
  <si>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</si>
  <si>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</si>
  <si>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</si>
  <si>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</si>
  <si>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</si>
  <si>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</si>
  <si>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</si>
  <si>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</si>
  <si>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</si>
  <si>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</si>
  <si>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</si>
  <si>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</si>
  <si>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</si>
  <si>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</si>
  <si>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</si>
  <si>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</si>
  <si>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</si>
  <si>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</si>
  <si>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</si>
  <si>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</si>
  <si>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</si>
  <si>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</si>
  <si>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</si>
  <si>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</si>
  <si>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</si>
  <si>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</si>
  <si>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</si>
  <si>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</si>
  <si>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</si>
  <si>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</si>
  <si>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</si>
  <si>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</si>
  <si>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</si>
  <si>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</si>
  <si>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</si>
  <si>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</si>
  <si>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</si>
  <si>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</si>
  <si>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</si>
  <si>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</si>
  <si>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</si>
  <si>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</si>
  <si>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</si>
  <si>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</si>
  <si>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</si>
  <si>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</si>
  <si>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</si>
  <si>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</si>
  <si>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</si>
  <si>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</si>
  <si>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</si>
  <si>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</si>
  <si>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</si>
  <si>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</si>
  <si>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</si>
  <si>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</si>
  <si>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</si>
  <si>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</si>
  <si>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</si>
  <si>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</si>
  <si>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</si>
  <si>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</si>
  <si>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</si>
  <si>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</si>
  <si>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</si>
  <si>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</si>
  <si>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</si>
  <si>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</si>
  <si>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</si>
  <si>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</si>
  <si>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</si>
  <si>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</si>
  <si>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</si>
  <si>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</si>
  <si>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</si>
  <si>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</si>
  <si>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</si>
  <si>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</si>
  <si>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</si>
  <si>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</si>
  <si>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</si>
  <si>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</si>
  <si>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</si>
  <si>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</si>
  <si>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</si>
  <si>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</si>
  <si>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</si>
  <si>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</si>
  <si>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</si>
  <si>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</si>
  <si>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</si>
  <si>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</si>
  <si>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</si>
  <si>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</si>
  <si>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</si>
  <si>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</si>
  <si>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</si>
  <si>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</si>
  <si>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</si>
  <si>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</si>
  <si>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</si>
  <si>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</si>
  <si>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</si>
  <si>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</si>
  <si>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</si>
  <si>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</si>
  <si>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</si>
  <si>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</si>
  <si>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</si>
  <si>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</si>
  <si>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</si>
  <si>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</si>
  <si>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</si>
  <si>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</si>
  <si>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</si>
  <si>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</si>
  <si>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</si>
  <si>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</si>
  <si>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</si>
  <si>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</si>
  <si>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</si>
  <si>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</si>
  <si>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</si>
  <si>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</si>
  <si>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</si>
  <si>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</si>
  <si>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</si>
  <si>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</si>
  <si>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</si>
  <si>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</si>
  <si>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</si>
  <si>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</si>
  <si>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</si>
  <si>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</si>
  <si>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</si>
  <si>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</si>
  <si>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</si>
  <si>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</si>
  <si>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</si>
  <si>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</si>
  <si>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</si>
  <si>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</si>
  <si>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</si>
  <si>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</si>
  <si>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</si>
  <si>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</si>
  <si>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</si>
  <si>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</si>
  <si>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</si>
  <si>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</si>
  <si>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</si>
  <si>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</si>
  <si>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</si>
  <si>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</si>
  <si>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</si>
  <si>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</si>
  <si>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</si>
  <si>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</si>
  <si>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</si>
  <si>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</si>
  <si>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</si>
  <si>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</si>
  <si>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</si>
  <si>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</si>
  <si>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</si>
  <si>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</si>
  <si>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</si>
  <si>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</si>
  <si>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</si>
  <si>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</si>
  <si>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</si>
  <si>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</si>
  <si>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</si>
  <si>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</si>
  <si>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</si>
  <si>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</si>
  <si>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</si>
  <si>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</si>
  <si>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</si>
  <si>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</si>
  <si>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</si>
  <si>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</si>
  <si>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</si>
  <si>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</si>
  <si>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</si>
  <si>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</si>
  <si>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</si>
  <si>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</si>
  <si>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</si>
  <si>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</si>
  <si>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</si>
  <si>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</si>
  <si>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</si>
  <si>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</si>
  <si>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</si>
  <si>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</si>
  <si>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</si>
  <si>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</si>
  <si>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</si>
  <si>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</si>
  <si>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</si>
  <si>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</si>
  <si>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</si>
  <si>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</si>
  <si>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</si>
  <si>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</si>
  <si>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</si>
  <si>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</si>
  <si>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</si>
  <si>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</si>
  <si>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</si>
  <si>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</si>
  <si>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</si>
  <si>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</si>
  <si>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</si>
  <si>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</si>
  <si>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</si>
  <si>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</si>
  <si>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</si>
  <si>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</si>
  <si>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</si>
  <si>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</si>
  <si>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</si>
  <si>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</si>
  <si>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</si>
  <si>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</si>
  <si>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</si>
  <si>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</si>
  <si>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</si>
  <si>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</si>
  <si>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</si>
  <si>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</si>
  <si>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</si>
  <si>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</si>
  <si>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</si>
  <si>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</si>
  <si>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</si>
  <si>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</si>
  <si>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</si>
  <si>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</si>
  <si>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</si>
  <si>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</si>
  <si>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</si>
  <si>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</si>
  <si>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</si>
  <si>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</si>
  <si>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</si>
  <si>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</si>
  <si>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</si>
  <si>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</si>
  <si>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</si>
  <si>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</si>
  <si>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</si>
  <si>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</si>
  <si>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</si>
  <si>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</si>
  <si>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</si>
  <si>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</si>
  <si>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</si>
  <si>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</si>
  <si>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</si>
  <si>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</si>
  <si>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</si>
  <si>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</si>
  <si>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</si>
  <si>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</si>
  <si>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</si>
  <si>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</si>
  <si>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</si>
  <si>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</si>
  <si>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</si>
  <si>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</si>
  <si>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</si>
  <si>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</si>
  <si>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</si>
  <si>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</si>
  <si>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</si>
  <si>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</si>
  <si>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</si>
  <si>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</si>
  <si>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</si>
  <si>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</si>
  <si>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</si>
  <si>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</si>
  <si>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</si>
  <si>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</si>
  <si>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</si>
  <si>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</si>
  <si>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</si>
  <si>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</si>
  <si>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</si>
  <si>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</si>
  <si>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</si>
  <si>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</si>
  <si>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</si>
  <si>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</si>
  <si>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</si>
  <si>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</si>
  <si>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</si>
  <si>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</si>
  <si>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</si>
  <si>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</si>
  <si>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</si>
  <si>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</si>
  <si>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</si>
  <si>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</si>
  <si>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</si>
  <si>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</si>
  <si>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</si>
  <si>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</si>
  <si>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</si>
  <si>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</si>
  <si>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</si>
  <si>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</si>
  <si>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</si>
  <si>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</si>
  <si>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</si>
  <si>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</si>
  <si>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</si>
  <si>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</si>
  <si>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</si>
  <si>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</si>
  <si>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</si>
  <si>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</si>
  <si>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</si>
  <si>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</si>
  <si>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</si>
  <si>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</si>
  <si>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</si>
  <si>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</si>
  <si>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</si>
  <si>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</si>
  <si>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</si>
  <si>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</si>
  <si>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</si>
  <si>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</si>
  <si>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</si>
  <si>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</si>
  <si>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</si>
  <si>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</si>
  <si>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</si>
  <si>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</si>
  <si>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</si>
  <si>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</si>
  <si>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</si>
  <si>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</si>
  <si>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</si>
  <si>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</si>
  <si>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</si>
  <si>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</si>
  <si>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</si>
  <si>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</si>
  <si>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</si>
  <si>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</si>
  <si>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</si>
  <si>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</si>
  <si>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</si>
  <si>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</si>
  <si>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</si>
  <si>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</si>
  <si>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</si>
  <si>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</si>
  <si>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</si>
  <si>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</si>
  <si>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</si>
  <si>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</si>
  <si>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</si>
  <si>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</si>
  <si>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</si>
  <si>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</si>
  <si>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</si>
  <si>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</si>
  <si>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</si>
  <si>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</si>
  <si>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</si>
  <si>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</si>
  <si>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</si>
  <si>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</si>
  <si>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</si>
  <si>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</si>
  <si>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</si>
  <si>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</si>
  <si>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</si>
  <si>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</si>
  <si>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</si>
  <si>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</si>
  <si>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</si>
  <si>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</si>
  <si>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</si>
  <si>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</si>
  <si>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</si>
  <si>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</si>
  <si>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</si>
  <si>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</si>
  <si>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</si>
  <si>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</si>
  <si>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</si>
  <si>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</si>
  <si>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</si>
  <si>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</si>
  <si>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</si>
  <si>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</si>
  <si>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</si>
  <si>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</si>
  <si>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</si>
  <si>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</si>
  <si>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</si>
  <si>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</si>
  <si>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</si>
  <si>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</si>
  <si>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</si>
  <si>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</si>
  <si>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</si>
  <si>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</si>
  <si>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</si>
  <si>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</si>
  <si>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</si>
  <si>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</si>
  <si>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</si>
  <si>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</si>
  <si>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</si>
  <si>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</si>
  <si>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</si>
  <si>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</si>
  <si>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</si>
  <si>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</si>
  <si>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</si>
  <si>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</si>
  <si>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</si>
  <si>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</si>
  <si>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</si>
  <si>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</si>
  <si>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</si>
  <si>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</si>
  <si>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</si>
  <si>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</si>
  <si>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</si>
  <si>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</si>
  <si>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</si>
  <si>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</si>
  <si>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</si>
  <si>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</si>
  <si>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</si>
  <si>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</si>
  <si>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</si>
  <si>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</si>
  <si>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</si>
  <si>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</si>
  <si>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</si>
  <si>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</si>
  <si>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</si>
  <si>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</si>
  <si>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</si>
  <si>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</si>
  <si>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</si>
  <si>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</si>
  <si>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</si>
  <si>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</si>
  <si>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</si>
  <si>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</si>
  <si>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</si>
  <si>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</si>
  <si>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</si>
  <si>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</si>
  <si>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</si>
  <si>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</si>
  <si>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</si>
  <si>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</si>
  <si>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</si>
  <si>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</si>
  <si>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</si>
  <si>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</si>
  <si>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</si>
  <si>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</si>
  <si>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</si>
  <si>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</si>
  <si>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</si>
  <si>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</si>
  <si>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</si>
  <si>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</si>
  <si>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</si>
  <si>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</si>
  <si>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</si>
  <si>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</si>
  <si>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</si>
  <si>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</si>
  <si>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</si>
  <si>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</si>
  <si>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</si>
  <si>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</si>
  <si>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</si>
  <si>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</si>
  <si>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</si>
  <si>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</si>
  <si>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</si>
  <si>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</si>
  <si>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</si>
  <si>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</si>
  <si>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</si>
  <si>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</si>
  <si>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</si>
  <si>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</si>
  <si>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</si>
  <si>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</si>
  <si>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</si>
  <si>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</si>
  <si>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</si>
  <si>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</si>
  <si>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</si>
  <si>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</si>
  <si>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</si>
  <si>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</si>
  <si>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</si>
  <si>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</si>
  <si>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</si>
  <si>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</si>
  <si>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</si>
  <si>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</si>
  <si>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</si>
  <si>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</si>
  <si>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</si>
  <si>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</si>
  <si>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</si>
  <si>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</si>
  <si>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</si>
  <si>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</si>
  <si>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</si>
  <si>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</si>
  <si>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</si>
  <si>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</si>
  <si>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</si>
  <si>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</si>
  <si>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</si>
  <si>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</si>
  <si>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</si>
  <si>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</si>
  <si>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</si>
  <si>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</si>
  <si>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</si>
  <si>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</si>
  <si>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</si>
  <si>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</si>
  <si>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</si>
  <si>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</si>
  <si>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</si>
  <si>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</si>
  <si>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</si>
  <si>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</si>
  <si>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</si>
  <si>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</si>
  <si>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</si>
  <si>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</si>
  <si>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</si>
  <si>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</si>
  <si>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</si>
  <si>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</si>
  <si>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</si>
  <si>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</si>
  <si>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</si>
  <si>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</si>
  <si>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</si>
  <si>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</si>
  <si>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</si>
  <si>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</si>
  <si>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</si>
  <si>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</si>
  <si>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</si>
  <si>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</si>
  <si>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</si>
  <si>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</si>
  <si>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</si>
  <si>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</si>
  <si>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</si>
  <si>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</si>
  <si>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</si>
  <si>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</si>
  <si>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</si>
  <si>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</si>
  <si>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</si>
  <si>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</si>
  <si>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</si>
  <si>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</si>
  <si>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</si>
  <si>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</si>
  <si>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</si>
  <si>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</si>
  <si>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</si>
  <si>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</si>
  <si>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</si>
  <si>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</si>
  <si>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</si>
  <si>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</si>
  <si>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</si>
  <si>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</si>
  <si>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</si>
  <si>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</si>
  <si>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</si>
  <si>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</si>
  <si>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</si>
  <si>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</si>
  <si>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</si>
  <si>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</si>
  <si>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</si>
  <si>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</si>
  <si>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</si>
  <si>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</si>
  <si>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</si>
  <si>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</si>
  <si>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</si>
  <si>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</si>
  <si>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</si>
  <si>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</si>
  <si>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</si>
  <si>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</si>
  <si>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</si>
  <si>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</si>
  <si>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</si>
  <si>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</si>
  <si>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</si>
  <si>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</si>
  <si>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</si>
  <si>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</si>
  <si>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</si>
  <si>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</si>
  <si>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</si>
  <si>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</si>
  <si>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</si>
  <si>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</si>
  <si>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</si>
  <si>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</si>
  <si>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</si>
  <si>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</si>
  <si>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</si>
  <si>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</si>
  <si>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</si>
  <si>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</si>
  <si>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</si>
  <si>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</si>
  <si>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</si>
  <si>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</si>
  <si>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</si>
  <si>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</si>
  <si>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</si>
  <si>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</si>
  <si>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</si>
  <si>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</si>
  <si>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</si>
  <si>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</si>
  <si>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</si>
  <si>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</si>
  <si>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</si>
  <si>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</si>
  <si>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</si>
  <si>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</si>
  <si>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</si>
  <si>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</si>
  <si>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</si>
  <si>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</si>
  <si>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</si>
  <si>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</si>
  <si>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</si>
  <si>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</si>
  <si>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</si>
  <si>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</si>
  <si>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</si>
  <si>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</si>
  <si>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</si>
  <si>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</si>
  <si>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</si>
  <si>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</si>
  <si>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</si>
  <si>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</si>
  <si>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</si>
  <si>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</si>
  <si>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</si>
  <si>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</si>
  <si>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</si>
  <si>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</si>
  <si>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</si>
  <si>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</si>
  <si>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</si>
  <si>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</si>
  <si>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</si>
  <si>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</si>
  <si>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</si>
  <si>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</si>
  <si>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</si>
  <si>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</si>
  <si>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</si>
  <si>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</si>
  <si>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</si>
  <si>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</si>
  <si>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</si>
  <si>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</si>
  <si>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</si>
  <si>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</si>
  <si>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</si>
  <si>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</si>
  <si>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</si>
  <si>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</si>
  <si>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</si>
  <si>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</si>
  <si>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</si>
  <si>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</si>
  <si>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</si>
  <si>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</si>
  <si>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</si>
  <si>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</si>
  <si>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</si>
  <si>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</si>
  <si>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</si>
  <si>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</si>
  <si>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</si>
  <si>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</si>
  <si>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</si>
  <si>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</si>
  <si>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</si>
  <si>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</si>
  <si>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</si>
  <si>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</si>
  <si>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</si>
  <si>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</si>
  <si>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</si>
  <si>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</si>
  <si>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</si>
  <si>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</si>
  <si>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</si>
  <si>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</si>
  <si>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</si>
  <si>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</si>
  <si>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</si>
  <si>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</si>
  <si>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</si>
  <si>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</si>
  <si>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</si>
  <si>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</si>
  <si>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</si>
  <si>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</si>
  <si>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</si>
  <si>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</si>
  <si>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</si>
  <si>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</si>
  <si>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</si>
  <si>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</si>
  <si>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</si>
  <si>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</si>
  <si>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</si>
  <si>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</si>
  <si>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</si>
  <si>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</si>
  <si>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</si>
  <si>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</si>
  <si>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</si>
  <si>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</si>
  <si>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</si>
  <si>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</si>
  <si>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</si>
  <si>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</si>
  <si>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</si>
  <si>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</si>
  <si>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</si>
  <si>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</si>
  <si>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</si>
  <si>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</si>
  <si>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</si>
  <si>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</si>
  <si>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</si>
  <si>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</si>
  <si>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</si>
  <si>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</si>
  <si>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</si>
  <si>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</si>
  <si>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</si>
  <si>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</si>
  <si>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</si>
  <si>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</si>
  <si>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</si>
  <si>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</si>
  <si>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</si>
  <si>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</si>
  <si>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</si>
  <si>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</si>
  <si>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</si>
  <si>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</si>
  <si>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</si>
  <si>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</si>
  <si>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</si>
  <si>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</si>
  <si>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</si>
  <si>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</si>
  <si>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</si>
  <si>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</si>
  <si>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</si>
  <si>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</si>
  <si>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</si>
  <si>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</si>
  <si>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</si>
  <si>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</si>
  <si>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</si>
  <si>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</si>
  <si>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</si>
  <si>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</si>
  <si>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</si>
  <si>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</si>
  <si>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</si>
  <si>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</si>
  <si>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</si>
  <si>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</si>
  <si>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</si>
  <si>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</si>
  <si>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</si>
  <si>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</si>
  <si>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</si>
  <si>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</si>
  <si>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</si>
  <si>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</si>
  <si>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</si>
  <si>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</si>
  <si>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</si>
  <si>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</si>
  <si>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</si>
  <si>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</si>
  <si>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</si>
  <si>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</si>
  <si>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</si>
  <si>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</si>
  <si>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</si>
  <si>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</si>
  <si>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</si>
  <si>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</si>
  <si>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</si>
  <si>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</si>
  <si>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</si>
  <si>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</si>
  <si>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</si>
  <si>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</si>
  <si>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</si>
  <si>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</si>
  <si>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</si>
  <si>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</si>
  <si>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</si>
  <si>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</si>
  <si>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</si>
  <si>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</si>
  <si>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</si>
  <si>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</si>
  <si>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</si>
  <si>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</si>
  <si>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</si>
  <si>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</si>
  <si>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</si>
  <si>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</si>
  <si>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</si>
  <si>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</si>
  <si>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</si>
  <si>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</si>
  <si>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</si>
  <si>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</si>
  <si>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</si>
  <si>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</si>
  <si>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</si>
  <si>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</si>
  <si>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</si>
  <si>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</si>
  <si>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</si>
  <si>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</si>
  <si>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</si>
  <si>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</si>
  <si>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</si>
  <si>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</si>
  <si>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</si>
  <si>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</si>
  <si>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</si>
  <si>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</si>
  <si>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</si>
  <si>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</si>
  <si>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</si>
  <si>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</si>
  <si>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</si>
  <si>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</si>
  <si>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</si>
  <si>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</si>
  <si>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</si>
  <si>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</si>
  <si>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</si>
  <si>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</si>
  <si>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</si>
  <si>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</si>
  <si>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</si>
  <si>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</si>
  <si>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</si>
  <si>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</si>
  <si>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</si>
  <si>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</si>
  <si>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</si>
  <si>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</si>
  <si>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</si>
  <si>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</si>
  <si>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</si>
  <si>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</si>
  <si>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</si>
  <si>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</si>
  <si>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</si>
  <si>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</si>
  <si>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</si>
  <si>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</si>
  <si>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</si>
  <si>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</si>
  <si>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</si>
  <si>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</si>
  <si>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</si>
  <si>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</si>
  <si>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</si>
  <si>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</si>
  <si>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</si>
  <si>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</si>
  <si>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</si>
  <si>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</si>
  <si>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</si>
  <si>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</si>
  <si>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</si>
  <si>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</si>
  <si>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</si>
  <si>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</si>
  <si>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</si>
  <si>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</si>
  <si>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</si>
  <si>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</si>
  <si>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</si>
  <si>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</si>
  <si>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</si>
  <si>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</si>
  <si>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</si>
  <si>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</si>
  <si>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</si>
  <si>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</si>
  <si>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</si>
  <si>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</si>
  <si>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</si>
  <si>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</si>
  <si>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</si>
  <si>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</si>
  <si>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</si>
  <si>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</si>
  <si>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</si>
  <si>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</si>
  <si>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</si>
  <si>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</si>
  <si>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</si>
  <si>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</si>
  <si>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</si>
  <si>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</si>
  <si>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</si>
  <si>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</si>
  <si>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</si>
  <si>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</si>
  <si>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</si>
  <si>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</si>
  <si>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</si>
  <si>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</si>
  <si>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</si>
  <si>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</si>
  <si>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</si>
  <si>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</si>
  <si>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</si>
  <si>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</si>
  <si>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</si>
  <si>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</si>
  <si>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</si>
  <si>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</si>
  <si>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</si>
  <si>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</si>
  <si>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</si>
  <si>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</si>
  <si>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</si>
  <si>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</si>
  <si>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</si>
  <si>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</si>
  <si>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</si>
  <si>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</si>
  <si>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</si>
  <si>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</si>
  <si>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</si>
  <si>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</si>
  <si>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</si>
  <si>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</si>
  <si>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</si>
  <si>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</si>
  <si>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</si>
  <si>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</si>
  <si>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</si>
  <si>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</si>
  <si>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</si>
  <si>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</si>
  <si>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</si>
  <si>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</si>
  <si>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</si>
  <si>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</si>
  <si>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</si>
  <si>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</si>
  <si>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</si>
  <si>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</si>
  <si>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</si>
  <si>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</si>
  <si>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</si>
  <si>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</si>
  <si>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</si>
  <si>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</si>
  <si>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</si>
  <si>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</si>
  <si>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</si>
  <si>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</si>
  <si>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</si>
  <si>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</si>
  <si>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</si>
  <si>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</si>
  <si>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</si>
  <si>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</si>
  <si>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</si>
  <si>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</si>
  <si>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</si>
  <si>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</si>
  <si>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</si>
  <si>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</si>
  <si>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</si>
  <si>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</si>
  <si>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</si>
  <si>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</si>
  <si>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</si>
  <si>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</si>
  <si>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</si>
  <si>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</si>
  <si>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</si>
  <si>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</si>
  <si>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</si>
  <si>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</si>
  <si>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</si>
  <si>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</si>
  <si>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</si>
  <si>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</si>
  <si>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</si>
  <si>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</si>
  <si>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</si>
  <si>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</si>
  <si>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</si>
  <si>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</si>
  <si>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</si>
  <si>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</si>
  <si>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</si>
  <si>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</si>
  <si>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</si>
  <si>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</si>
  <si>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</si>
  <si>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</si>
  <si>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</si>
  <si>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</si>
  <si>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</si>
  <si>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</si>
  <si>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</si>
  <si>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</si>
  <si>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</si>
  <si>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</si>
  <si>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</si>
  <si>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</si>
  <si>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</si>
  <si>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</si>
  <si>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</si>
  <si>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</si>
  <si>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</si>
  <si>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</si>
  <si>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</si>
  <si>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</si>
  <si>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</si>
  <si>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</si>
  <si>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</si>
  <si>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</si>
  <si>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</si>
  <si>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</si>
  <si>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</si>
  <si>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</si>
  <si>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</si>
  <si>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</si>
  <si>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</si>
  <si>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</si>
  <si>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</si>
  <si>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</si>
  <si>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</si>
  <si>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</si>
  <si>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</si>
  <si>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</si>
  <si>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</si>
  <si>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</si>
  <si>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</si>
  <si>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</si>
  <si>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</si>
  <si>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</si>
  <si>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</si>
  <si>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</si>
  <si>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</si>
  <si>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</si>
  <si>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</si>
  <si>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</si>
  <si>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</si>
  <si>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</si>
  <si>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</si>
  <si>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</si>
  <si>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</si>
  <si>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</si>
  <si>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</si>
  <si>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</si>
  <si>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</si>
  <si>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</si>
  <si>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</si>
  <si>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</si>
  <si>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</si>
  <si>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</si>
  <si>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</si>
  <si>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</si>
  <si>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</si>
  <si>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</si>
  <si>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</si>
  <si>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</si>
  <si>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</si>
  <si>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</si>
  <si>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</si>
  <si>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</si>
  <si>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</si>
  <si>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</si>
  <si>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</si>
  <si>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</si>
  <si>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</si>
  <si>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</si>
  <si>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</si>
  <si>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</si>
  <si>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</si>
  <si>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</si>
  <si>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</si>
  <si>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</si>
  <si>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</si>
  <si>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</si>
  <si>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</si>
  <si>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</si>
  <si>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</si>
  <si>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</si>
  <si>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</si>
  <si>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</si>
  <si>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</si>
  <si>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</si>
  <si>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</si>
  <si>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</si>
  <si>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</si>
  <si>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</si>
  <si>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</si>
  <si>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</si>
  <si>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</si>
  <si>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</si>
  <si>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</si>
  <si>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</si>
  <si>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</si>
  <si>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</si>
  <si>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</si>
  <si>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</si>
  <si>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</si>
  <si>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</si>
  <si>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</si>
  <si>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</si>
  <si>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</si>
  <si>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</si>
  <si>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</si>
  <si>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</si>
  <si>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</si>
  <si>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</si>
  <si>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</si>
  <si>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</si>
  <si>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</si>
  <si>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</si>
  <si>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</si>
  <si>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</si>
  <si>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</si>
  <si>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</si>
  <si>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</si>
  <si>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</si>
  <si>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</si>
  <si>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</si>
  <si>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</si>
  <si>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</si>
  <si>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</si>
  <si>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</si>
  <si>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</si>
  <si>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</si>
  <si>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</si>
  <si>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</si>
  <si>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</si>
  <si>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</si>
  <si>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</si>
  <si>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</si>
  <si>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</si>
  <si>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</si>
  <si>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</si>
  <si>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</si>
  <si>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</si>
  <si>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</si>
  <si>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</si>
  <si>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</si>
  <si>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</si>
  <si>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</si>
  <si>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</si>
  <si>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</si>
  <si>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</si>
  <si>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</si>
  <si>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</si>
  <si>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</si>
  <si>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</si>
  <si>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</si>
  <si>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</si>
  <si>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</si>
  <si>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</si>
  <si>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</si>
  <si>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</si>
  <si>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</si>
  <si>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</si>
  <si>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</si>
  <si>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</si>
  <si>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</si>
  <si>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</si>
  <si>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</si>
  <si>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</si>
  <si>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</si>
  <si>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</si>
  <si>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</si>
  <si>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</si>
  <si>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</si>
  <si>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</si>
  <si>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</si>
  <si>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</si>
  <si>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</si>
  <si>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</si>
  <si>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</si>
  <si>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</si>
  <si>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</si>
  <si>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</si>
  <si>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</si>
  <si>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</si>
  <si>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</si>
  <si>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</si>
  <si>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</si>
  <si>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</si>
  <si>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</si>
  <si>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</si>
  <si>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</si>
  <si>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</si>
  <si>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</si>
  <si>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</si>
  <si>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</si>
  <si>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</si>
  <si>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</si>
  <si>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</si>
  <si>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</si>
  <si>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</si>
  <si>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</si>
  <si>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</si>
  <si>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</si>
  <si>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</si>
  <si>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</si>
  <si>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</si>
  <si>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</si>
  <si>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</si>
  <si>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</si>
  <si>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</si>
  <si>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</si>
  <si>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</si>
  <si>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</si>
  <si>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</si>
  <si>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</si>
  <si>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</si>
  <si>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</si>
  <si>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</si>
  <si>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</si>
  <si>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</si>
  <si>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</si>
  <si>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</si>
  <si>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</si>
  <si>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</si>
  <si>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</si>
  <si>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</si>
  <si>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</si>
  <si>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</si>
  <si>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</si>
  <si>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</si>
  <si>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</si>
  <si>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</si>
  <si>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</si>
  <si>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</si>
  <si>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</si>
  <si>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</si>
  <si>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</si>
  <si>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</si>
  <si>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</si>
  <si>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</si>
  <si>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</si>
  <si>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</si>
  <si>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</si>
  <si>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</si>
  <si>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</si>
  <si>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</si>
  <si>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</si>
  <si>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</si>
  <si>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</si>
  <si>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</si>
  <si>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</si>
  <si>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</si>
  <si>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</si>
  <si>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</si>
  <si>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</si>
  <si>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</si>
  <si>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</si>
  <si>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</si>
  <si>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</si>
  <si>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</si>
  <si>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</si>
  <si>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</si>
  <si>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</si>
  <si>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</si>
  <si>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</si>
  <si>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</si>
  <si>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</si>
  <si>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</si>
  <si>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</si>
  <si>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</si>
  <si>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</si>
  <si>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</si>
  <si>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</si>
  <si>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</si>
  <si>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</si>
  <si>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</si>
  <si>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</si>
  <si>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</si>
  <si>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</si>
  <si>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</si>
  <si>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</si>
  <si>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</si>
  <si>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</si>
  <si>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</si>
  <si>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</si>
  <si>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</si>
  <si>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</si>
  <si>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</si>
  <si>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</si>
  <si>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</si>
  <si>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</si>
  <si>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</si>
  <si>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</si>
  <si>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</si>
  <si>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</si>
  <si>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</si>
  <si>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</si>
  <si>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</si>
  <si>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</si>
  <si>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</si>
  <si>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</si>
  <si>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</si>
  <si>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</si>
  <si>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</si>
  <si>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</si>
  <si>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</si>
  <si>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</si>
  <si>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</si>
  <si>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</si>
  <si>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</si>
  <si>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</si>
  <si>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</si>
  <si>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</si>
  <si>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</si>
  <si>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</si>
  <si>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</si>
  <si>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</si>
  <si>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</si>
  <si>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</si>
  <si>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</si>
  <si>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</si>
  <si>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</si>
  <si>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</si>
  <si>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</si>
  <si>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</si>
  <si>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</si>
  <si>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</si>
  <si>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</si>
  <si>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</si>
  <si>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</si>
  <si>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</si>
  <si>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</si>
  <si>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</si>
  <si>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</si>
  <si>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</si>
  <si>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</si>
  <si>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</si>
  <si>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</si>
  <si>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</si>
  <si>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</si>
  <si>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</si>
  <si>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</si>
  <si>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</si>
  <si>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</si>
  <si>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</si>
  <si>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</si>
  <si>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</si>
  <si>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</si>
  <si>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</si>
  <si>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</si>
  <si>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</si>
  <si>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</si>
  <si>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</si>
  <si>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</si>
  <si>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</si>
  <si>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</si>
  <si>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</si>
  <si>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</si>
  <si>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</si>
  <si>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</si>
  <si>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</si>
  <si>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</si>
  <si>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</si>
  <si>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</si>
  <si>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</si>
  <si>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</si>
  <si>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</si>
  <si>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</si>
  <si>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</si>
  <si>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</si>
  <si>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</si>
  <si>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</si>
  <si>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</si>
  <si>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</si>
  <si>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</si>
  <si>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</si>
  <si>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</si>
  <si>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</si>
  <si>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</si>
  <si>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</si>
  <si>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</si>
  <si>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</si>
  <si>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</si>
  <si>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</si>
  <si>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</si>
  <si>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</si>
  <si>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</si>
  <si>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</si>
  <si>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</si>
  <si>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</si>
  <si>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</si>
  <si>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</si>
  <si>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</si>
  <si>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</si>
  <si>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</si>
  <si>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</si>
  <si>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</si>
  <si>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</si>
  <si>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</si>
  <si>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</si>
  <si>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</si>
  <si>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</si>
  <si>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</si>
  <si>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</si>
  <si>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</si>
  <si>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</si>
  <si>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</si>
  <si>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</si>
  <si>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</si>
  <si>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</si>
  <si>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</si>
  <si>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</si>
  <si>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</si>
  <si>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</si>
  <si>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</si>
  <si>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</si>
  <si>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</si>
  <si>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</si>
  <si>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</si>
  <si>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</si>
  <si>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</si>
  <si>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</si>
  <si>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</si>
  <si>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</si>
  <si>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</si>
  <si>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</si>
  <si>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</si>
  <si>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</si>
  <si>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</si>
  <si>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</si>
  <si>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</si>
  <si>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</si>
  <si>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</si>
  <si>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</si>
  <si>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</si>
  <si>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</si>
  <si>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</si>
  <si>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</si>
  <si>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</si>
  <si>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</si>
  <si>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</si>
  <si>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</si>
  <si>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</si>
  <si>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</si>
  <si>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</si>
  <si>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</si>
  <si>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</si>
  <si>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</si>
  <si>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</si>
  <si>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</si>
  <si>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</si>
  <si>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</si>
  <si>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</si>
  <si>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</si>
  <si>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</si>
  <si>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</si>
  <si>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</si>
  <si>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</si>
  <si>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</si>
  <si>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</si>
  <si>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</si>
  <si>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</si>
  <si>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</si>
  <si>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</si>
  <si>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</si>
  <si>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</si>
  <si>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</si>
  <si>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</si>
  <si>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</si>
  <si>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</si>
  <si>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</si>
  <si>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</si>
  <si>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</si>
  <si>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</si>
  <si>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</si>
  <si>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</si>
  <si>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</si>
  <si>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</si>
  <si>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</si>
  <si>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</si>
  <si>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</si>
  <si>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</si>
  <si>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</si>
  <si>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</si>
  <si>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</si>
  <si>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</si>
  <si>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</si>
  <si>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</si>
  <si>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</si>
  <si>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</si>
  <si>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</si>
  <si>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</si>
  <si>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</si>
  <si>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</si>
  <si>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</si>
  <si>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</si>
  <si>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</si>
  <si>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</si>
  <si>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</si>
  <si>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</si>
  <si>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</si>
  <si>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</si>
  <si>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</si>
  <si>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</si>
  <si>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</si>
  <si>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</si>
  <si>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</si>
  <si>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</si>
  <si>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</si>
  <si>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</si>
  <si>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</si>
  <si>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</si>
  <si>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</si>
  <si>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</si>
  <si>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</si>
  <si>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</si>
  <si>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</si>
  <si>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</si>
  <si>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</si>
  <si>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</si>
  <si>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</si>
  <si>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</si>
  <si>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</si>
  <si>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</si>
  <si>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</si>
  <si>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</si>
  <si>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</si>
  <si>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</si>
  <si>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</si>
  <si>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</si>
  <si>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</si>
  <si>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</si>
  <si>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</si>
  <si>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</si>
  <si>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</si>
  <si>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</si>
  <si>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</si>
  <si>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</si>
  <si>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</si>
  <si>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</si>
  <si>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</si>
  <si>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</si>
  <si>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</si>
  <si>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</si>
  <si>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</si>
  <si>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</si>
  <si>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</si>
  <si>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</si>
  <si>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</si>
  <si>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</si>
  <si>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</si>
  <si>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</si>
  <si>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</si>
  <si>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</si>
  <si>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</si>
  <si>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</si>
  <si>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</si>
  <si>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</si>
  <si>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</si>
  <si>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</si>
  <si>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</si>
  <si>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</si>
  <si>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</si>
  <si>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</si>
  <si>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</si>
  <si>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</si>
  <si>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</si>
  <si>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</si>
  <si>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</si>
  <si>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</si>
  <si>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</si>
  <si>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</si>
  <si>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</si>
  <si>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</si>
  <si>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</si>
  <si>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</si>
  <si>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</si>
  <si>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</si>
  <si>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</si>
  <si>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</si>
  <si>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</si>
  <si>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</si>
  <si>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</si>
  <si>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</si>
  <si>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</si>
  <si>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</si>
  <si>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</si>
  <si>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</si>
  <si>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</si>
  <si>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</si>
  <si>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</si>
  <si>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</si>
  <si>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</si>
  <si>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</si>
  <si>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</si>
  <si>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</si>
  <si>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</si>
  <si>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</si>
  <si>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</si>
  <si>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</si>
  <si>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</si>
  <si>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</si>
  <si>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</si>
  <si>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</si>
  <si>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</si>
  <si>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</si>
  <si>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</si>
  <si>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</si>
  <si>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</si>
  <si>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</si>
  <si>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</si>
  <si>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</si>
  <si>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</si>
  <si>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</si>
  <si>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</si>
  <si>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</si>
  <si>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</si>
  <si>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</si>
  <si>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</si>
  <si>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</si>
  <si>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</si>
  <si>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</si>
  <si>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</si>
  <si>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</si>
  <si>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</si>
  <si>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</si>
  <si>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</si>
  <si>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</si>
  <si>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</si>
  <si>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</si>
  <si>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</si>
  <si>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</si>
  <si>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</si>
  <si>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</si>
  <si>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</si>
  <si>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</si>
  <si>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</si>
  <si>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</si>
  <si>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</si>
  <si>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</si>
  <si>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</si>
  <si>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</si>
  <si>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</si>
  <si>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</si>
  <si>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</si>
  <si>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</si>
  <si>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</si>
  <si>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</si>
  <si>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</si>
  <si>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</si>
  <si>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</si>
  <si>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</si>
  <si>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</si>
  <si>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</si>
  <si>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</si>
  <si>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</si>
  <si>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</si>
  <si>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</si>
  <si>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</si>
  <si>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</si>
  <si>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</si>
  <si>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</si>
  <si>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</si>
  <si>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</si>
  <si>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</si>
  <si>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</si>
  <si>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</si>
  <si>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</si>
  <si>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</si>
  <si>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</si>
  <si>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</si>
  <si>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</si>
  <si>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</si>
  <si>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</si>
  <si>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</si>
  <si>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</si>
  <si>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</si>
  <si>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</si>
  <si>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</si>
  <si>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</si>
  <si>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</si>
  <si>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</si>
  <si>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</si>
  <si>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</si>
  <si>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</si>
  <si>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</si>
  <si>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</si>
  <si>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</si>
  <si>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</si>
  <si>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</si>
  <si>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</si>
  <si>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</si>
  <si>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</si>
  <si>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</si>
  <si>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</si>
  <si>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</si>
  <si>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</si>
  <si>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</si>
  <si>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</si>
  <si>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</si>
  <si>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</si>
  <si>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</si>
  <si>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</si>
  <si>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</si>
  <si>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</si>
  <si>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</si>
  <si>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</si>
  <si>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</si>
  <si>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</si>
  <si>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</si>
  <si>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</si>
  <si>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</si>
  <si>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</si>
  <si>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</si>
  <si>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</si>
  <si>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</si>
  <si>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</si>
  <si>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</si>
  <si>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</si>
  <si>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</si>
  <si>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</si>
  <si>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</si>
  <si>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</si>
  <si>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</si>
  <si>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</si>
  <si>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</si>
  <si>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</si>
  <si>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</si>
  <si>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</si>
  <si>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</si>
  <si>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</si>
  <si>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</si>
  <si>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</si>
  <si>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</si>
  <si>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</si>
  <si>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</si>
  <si>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</si>
  <si>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</si>
  <si>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</si>
  <si>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</si>
  <si>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</si>
  <si>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</si>
  <si>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</si>
  <si>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</si>
  <si>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</si>
  <si>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</si>
  <si>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</si>
  <si>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</si>
  <si>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</si>
  <si>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</si>
  <si>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</si>
  <si>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</si>
  <si>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</si>
  <si>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</si>
  <si>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</si>
  <si>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</si>
  <si>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</si>
  <si>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</si>
  <si>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</si>
  <si>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</si>
  <si>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</si>
  <si>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</si>
  <si>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</si>
  <si>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</si>
  <si>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</si>
  <si>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</si>
  <si>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</si>
  <si>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</si>
  <si>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</si>
  <si>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</si>
  <si>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</si>
  <si>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</si>
  <si>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</si>
  <si>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</si>
  <si>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</si>
  <si>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</si>
  <si>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</si>
  <si>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</si>
  <si>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</si>
  <si>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</si>
  <si>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</si>
  <si>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</si>
  <si>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</si>
  <si>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</si>
  <si>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</si>
  <si>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</si>
  <si>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</si>
  <si>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</si>
  <si>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</si>
  <si>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</si>
  <si>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</si>
  <si>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</si>
  <si>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</si>
  <si>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</si>
  <si>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</si>
  <si>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</si>
  <si>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</si>
  <si>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</si>
  <si>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</si>
  <si>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</si>
  <si>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</si>
  <si>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</si>
  <si>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</si>
  <si>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</si>
  <si>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</si>
  <si>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</si>
  <si>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</si>
  <si>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</si>
  <si>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</si>
  <si>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</si>
  <si>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</si>
  <si>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</si>
  <si>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</si>
  <si>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</si>
  <si>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</si>
  <si>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</si>
  <si>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</si>
  <si>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</si>
  <si>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</si>
  <si>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</si>
  <si>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</si>
  <si>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</si>
  <si>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</si>
  <si>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</si>
  <si>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</si>
  <si>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</si>
  <si>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</si>
  <si>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</si>
  <si>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</si>
  <si>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</si>
  <si>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</si>
  <si>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</si>
  <si>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</si>
  <si>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</si>
  <si>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</si>
  <si>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</si>
  <si>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</si>
  <si>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</si>
  <si>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</si>
  <si>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</si>
  <si>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</si>
  <si>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</si>
  <si>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</si>
  <si>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</si>
  <si>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</si>
  <si>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</si>
  <si>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</si>
  <si>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</si>
  <si>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</si>
  <si>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</si>
  <si>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</si>
  <si>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</si>
  <si>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</si>
  <si>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</si>
  <si>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</si>
  <si>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</si>
  <si>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</si>
  <si>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</si>
  <si>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</si>
  <si>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</si>
  <si>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</si>
  <si>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</si>
  <si>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</si>
  <si>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</si>
  <si>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</si>
  <si>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</si>
  <si>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</si>
  <si>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</si>
  <si>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</si>
  <si>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</si>
  <si>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</si>
  <si>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</si>
  <si>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</si>
  <si>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</si>
  <si>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</si>
  <si>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</si>
  <si>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</si>
  <si>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</si>
  <si>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</si>
  <si>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</si>
  <si>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</si>
  <si>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</si>
  <si>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</si>
  <si>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</si>
  <si>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</si>
  <si>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</si>
  <si>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</si>
  <si>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</si>
  <si>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</si>
  <si>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</si>
  <si>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</si>
  <si>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</si>
  <si>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</si>
  <si>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</si>
  <si>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</si>
  <si>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</si>
  <si>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</si>
  <si>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</si>
  <si>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</si>
  <si>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</si>
  <si>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</si>
  <si>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</si>
  <si>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</si>
  <si>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</si>
  <si>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</si>
  <si>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</si>
  <si>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</si>
  <si>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</si>
  <si>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</si>
  <si>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</si>
  <si>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</si>
  <si>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</si>
  <si>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</si>
  <si>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</si>
  <si>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</si>
  <si>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</si>
  <si>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</si>
  <si>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</si>
  <si>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</si>
  <si>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</si>
  <si>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</si>
  <si>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</si>
  <si>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</si>
  <si>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</si>
  <si>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</si>
  <si>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</si>
  <si>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</si>
  <si>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</si>
  <si>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</si>
  <si>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</si>
  <si>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</si>
  <si>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</si>
  <si>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</si>
  <si>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</si>
  <si>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</si>
  <si>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</si>
  <si>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</si>
  <si>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</si>
  <si>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</si>
  <si>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</si>
  <si>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</si>
  <si>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</si>
  <si>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</si>
  <si>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</si>
  <si>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</si>
  <si>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</si>
  <si>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</si>
  <si>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</si>
  <si>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</si>
  <si>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</si>
  <si>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</si>
  <si>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</si>
  <si>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</si>
  <si>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</si>
  <si>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</si>
  <si>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</si>
  <si>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</si>
  <si>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</si>
  <si>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</si>
  <si>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</si>
  <si>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</si>
  <si>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</si>
  <si>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</si>
  <si>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</si>
  <si>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</si>
  <si>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</si>
  <si>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</si>
  <si>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</si>
  <si>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</si>
  <si>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</si>
  <si>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</si>
  <si>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</si>
  <si>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</si>
  <si>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</si>
  <si>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</si>
  <si>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</si>
  <si>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</si>
  <si>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</si>
  <si>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</si>
  <si>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</si>
  <si>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</si>
  <si>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</si>
  <si>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</si>
  <si>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</si>
  <si>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</si>
  <si>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</si>
  <si>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</si>
  <si>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</si>
  <si>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</si>
  <si>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</si>
  <si>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</si>
  <si>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</si>
  <si>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</si>
  <si>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</si>
  <si>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</si>
  <si>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</si>
  <si>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</si>
  <si>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</si>
  <si>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</si>
  <si>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</si>
  <si>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</si>
  <si>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</si>
  <si>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</si>
  <si>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</si>
  <si>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</si>
  <si>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</si>
  <si>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</si>
  <si>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</si>
  <si>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</si>
  <si>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</si>
  <si>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</si>
  <si>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</si>
  <si>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</si>
  <si>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</si>
  <si>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</si>
  <si>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</si>
  <si>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</si>
  <si>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</si>
  <si>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</si>
  <si>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</si>
  <si>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</si>
  <si>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</si>
  <si>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</si>
  <si>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</si>
  <si>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</si>
  <si>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</si>
  <si>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</si>
  <si>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</si>
  <si>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</si>
  <si>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</si>
  <si>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</si>
  <si>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</si>
  <si>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</si>
  <si>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</si>
  <si>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</si>
  <si>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</si>
  <si>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</si>
  <si>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</si>
  <si>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</si>
  <si>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</si>
  <si>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</si>
  <si>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</si>
  <si>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</si>
  <si>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</si>
  <si>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</si>
  <si>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</si>
  <si>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</si>
  <si>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</si>
  <si>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</si>
  <si>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</si>
  <si>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</si>
  <si>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</si>
  <si>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</si>
  <si>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</si>
  <si>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</si>
  <si>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</si>
  <si>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</si>
  <si>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</si>
  <si>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</si>
  <si>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</si>
  <si>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</si>
  <si>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</si>
  <si>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</si>
  <si>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</si>
  <si>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</si>
  <si>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</si>
  <si>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</si>
  <si>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</si>
  <si>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</si>
  <si>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</si>
  <si>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</si>
  <si>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</si>
  <si>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</si>
  <si>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</si>
  <si>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</si>
  <si>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</si>
  <si>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</si>
  <si>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</si>
  <si>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</si>
  <si>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</si>
  <si>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</si>
  <si>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</si>
  <si>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</si>
  <si>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</si>
  <si>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</si>
  <si>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</si>
  <si>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</si>
  <si>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</si>
  <si>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</si>
  <si>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</si>
  <si>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</si>
  <si>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</si>
  <si>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</si>
  <si>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</si>
  <si>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</si>
  <si>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</si>
  <si>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</si>
  <si>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</si>
  <si>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</si>
  <si>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</si>
  <si>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</si>
  <si>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</si>
  <si>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</si>
  <si>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</si>
  <si>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</si>
  <si>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</si>
  <si>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</si>
  <si>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</si>
  <si>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</si>
  <si>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</si>
  <si>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</si>
  <si>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</si>
  <si>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</si>
  <si>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</si>
  <si>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</si>
  <si>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</si>
  <si>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</si>
  <si>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</si>
  <si>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</si>
  <si>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</si>
  <si>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</si>
  <si>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</si>
  <si>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</si>
  <si>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</si>
  <si>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</si>
  <si>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</si>
  <si>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</si>
  <si>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</si>
  <si>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</si>
  <si>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</si>
  <si>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</si>
  <si>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</si>
  <si>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</si>
  <si>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</si>
  <si>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</si>
  <si>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</si>
  <si>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</si>
  <si>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</si>
  <si>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</si>
  <si>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</si>
  <si>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</si>
  <si>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</si>
  <si>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</si>
  <si>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</si>
  <si>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</si>
  <si>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</si>
  <si>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</si>
  <si>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</si>
  <si>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</si>
  <si>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</si>
  <si>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</si>
  <si>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</si>
  <si>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</si>
  <si>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</si>
  <si>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</si>
  <si>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</si>
  <si>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</si>
  <si>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</si>
  <si>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</si>
  <si>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</si>
  <si>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</si>
  <si>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</si>
  <si>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</si>
  <si>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</si>
  <si>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</si>
  <si>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</si>
  <si>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</si>
  <si>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</si>
  <si>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</si>
  <si>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</si>
  <si>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</si>
  <si>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</si>
  <si>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</si>
  <si>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</si>
  <si>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</si>
  <si>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</si>
  <si>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</si>
  <si>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</si>
  <si>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</si>
  <si>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</si>
  <si>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</si>
  <si>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</si>
  <si>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</si>
  <si>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</si>
  <si>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</si>
  <si>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</si>
  <si>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</si>
  <si>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</si>
  <si>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</si>
  <si>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</si>
  <si>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</si>
  <si>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</si>
  <si>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</si>
  <si>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</si>
  <si>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</si>
  <si>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</si>
  <si>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</si>
  <si>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</si>
  <si>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</si>
  <si>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</si>
  <si>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</si>
  <si>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</si>
  <si>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</si>
  <si>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</si>
  <si>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</si>
  <si>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</si>
  <si>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</si>
  <si>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</si>
  <si>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</si>
  <si>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</si>
  <si>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</si>
  <si>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</si>
  <si>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</si>
  <si>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</si>
  <si>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</si>
  <si>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</si>
  <si>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</si>
  <si>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</si>
  <si>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</si>
  <si>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</si>
  <si>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</si>
  <si>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</si>
  <si>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</si>
  <si>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</si>
  <si>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</si>
  <si>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</si>
  <si>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</si>
  <si>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</si>
  <si>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</si>
  <si>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</si>
  <si>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</si>
  <si>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</si>
  <si>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</si>
  <si>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</si>
  <si>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</si>
  <si>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</si>
  <si>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</si>
  <si>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</si>
  <si>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</si>
  <si>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</si>
  <si>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</si>
  <si>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</si>
  <si>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</si>
  <si>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</si>
  <si>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</si>
  <si>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</si>
  <si>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</si>
  <si>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</si>
  <si>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</si>
  <si>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</si>
  <si>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</si>
  <si>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</si>
  <si>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</si>
  <si>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</si>
  <si>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</si>
  <si>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</si>
  <si>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</si>
  <si>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</si>
  <si>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</si>
  <si>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</si>
  <si>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</si>
  <si>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</si>
  <si>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</si>
  <si>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</si>
  <si>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</si>
  <si>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</si>
  <si>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</si>
  <si>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</si>
  <si>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</si>
  <si>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</si>
  <si>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</si>
  <si>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</si>
  <si>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</si>
  <si>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</si>
  <si>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</si>
  <si>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</si>
  <si>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</si>
  <si>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</si>
  <si>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</si>
  <si>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</si>
  <si>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</si>
  <si>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</si>
  <si>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</si>
  <si>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</si>
  <si>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</si>
  <si>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</si>
  <si>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</si>
  <si>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</si>
  <si>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</si>
  <si>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</si>
  <si>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</si>
  <si>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</si>
  <si>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</si>
  <si>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</si>
  <si>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</si>
  <si>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</si>
  <si>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</si>
  <si>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</si>
  <si>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</si>
  <si>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</si>
  <si>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</si>
  <si>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</si>
  <si>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</si>
  <si>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</si>
  <si>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</si>
  <si>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</si>
  <si>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</si>
  <si>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</si>
  <si>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</si>
  <si>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</si>
  <si>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</si>
  <si>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</si>
  <si>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</si>
  <si>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</si>
  <si>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</si>
  <si>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</si>
  <si>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</si>
  <si>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</si>
  <si>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</si>
  <si>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</si>
  <si>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</si>
  <si>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</si>
  <si>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</si>
  <si>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</si>
  <si>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</si>
  <si>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</si>
  <si>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</si>
  <si>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</si>
  <si>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</si>
  <si>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</si>
  <si>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</si>
  <si>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</si>
  <si>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</si>
  <si>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</si>
  <si>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</si>
  <si>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</si>
  <si>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</si>
  <si>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</si>
  <si>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</si>
  <si>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</si>
  <si>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</si>
  <si>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</si>
  <si>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</si>
  <si>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</si>
  <si>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</si>
  <si>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</si>
  <si>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</si>
  <si>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</si>
  <si>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</si>
  <si>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</si>
  <si>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</si>
  <si>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</si>
  <si>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</si>
  <si>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</si>
  <si>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</si>
  <si>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</si>
  <si>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</si>
  <si>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</si>
  <si>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</si>
  <si>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</si>
  <si>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</si>
  <si>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</si>
  <si>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</si>
  <si>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</si>
  <si>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</si>
  <si>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</si>
  <si>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</si>
  <si>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</si>
  <si>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</si>
  <si>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</si>
  <si>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</si>
  <si>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</si>
  <si>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</si>
  <si>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</si>
  <si>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</si>
  <si>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</si>
  <si>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</si>
  <si>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</si>
  <si>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</si>
  <si>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</si>
  <si>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</si>
  <si>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</si>
  <si>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</si>
  <si>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</si>
  <si>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</si>
  <si>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</si>
  <si>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</si>
  <si>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</si>
  <si>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</si>
  <si>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</si>
  <si>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</si>
  <si>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</si>
  <si>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</si>
  <si>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</si>
  <si>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</si>
  <si>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</si>
  <si>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</si>
  <si>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</si>
  <si>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</si>
  <si>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</si>
  <si>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</si>
  <si>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</si>
  <si>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</si>
  <si>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</si>
  <si>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</si>
  <si>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</si>
  <si>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</si>
  <si>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</si>
  <si>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</si>
  <si>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</si>
  <si>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</si>
  <si>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</si>
  <si>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</si>
  <si>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</si>
  <si>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</si>
  <si>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</si>
  <si>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</si>
  <si>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</si>
  <si>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</si>
  <si>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</si>
  <si>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</si>
  <si>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</si>
  <si>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</si>
  <si>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</si>
  <si>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</si>
  <si>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</si>
  <si>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</si>
  <si>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</si>
  <si>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</si>
  <si>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</si>
  <si>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</si>
  <si>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</si>
  <si>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</si>
  <si>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</si>
  <si>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</si>
  <si>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</si>
  <si>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</si>
  <si>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</si>
  <si>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</si>
  <si>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</si>
  <si>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</si>
  <si>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</si>
  <si>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</si>
  <si>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</si>
  <si>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</si>
  <si>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</si>
  <si>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</si>
  <si>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</si>
  <si>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</si>
  <si>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</si>
  <si>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</si>
  <si>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</si>
  <si>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</si>
  <si>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</si>
  <si>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</si>
  <si>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</si>
  <si>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</si>
  <si>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</si>
  <si>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</si>
  <si>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</si>
  <si>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</si>
  <si>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</si>
  <si>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</si>
  <si>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</si>
  <si>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</si>
  <si>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</si>
  <si>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</si>
  <si>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</si>
  <si>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</si>
  <si>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</si>
  <si>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</si>
  <si>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</si>
  <si>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</si>
  <si>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</si>
  <si>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</si>
  <si>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</si>
  <si>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</si>
  <si>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</si>
  <si>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</si>
  <si>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</si>
  <si>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</si>
  <si>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</si>
  <si>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</si>
  <si>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</si>
  <si>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</si>
  <si>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</si>
  <si>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</si>
  <si>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</si>
  <si>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</si>
  <si>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</si>
  <si>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</si>
  <si>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</si>
  <si>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</si>
  <si>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</si>
  <si>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</si>
  <si>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</si>
  <si>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</si>
  <si>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</si>
  <si>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</si>
  <si>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</si>
  <si>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</si>
  <si>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</si>
  <si>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</si>
  <si>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</si>
  <si>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</si>
  <si>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</si>
  <si>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</si>
  <si>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</si>
  <si>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</si>
  <si>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</si>
  <si>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</si>
  <si>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</si>
  <si>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</si>
  <si>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</si>
  <si>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</si>
  <si>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</si>
  <si>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</si>
  <si>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</si>
  <si>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</si>
  <si>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</si>
  <si>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</si>
  <si>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</si>
  <si>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</si>
  <si>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</si>
  <si>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</si>
  <si>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</si>
  <si>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</si>
  <si>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</si>
  <si>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</si>
  <si>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</si>
  <si>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</si>
  <si>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</si>
  <si>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</si>
  <si>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</si>
  <si>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</si>
  <si>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</si>
  <si>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</si>
  <si>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</si>
  <si>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</si>
  <si>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</si>
  <si>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</si>
  <si>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</si>
  <si>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</si>
  <si>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</si>
  <si>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</si>
  <si>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</si>
  <si>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</si>
  <si>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</si>
  <si>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</si>
  <si>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</si>
  <si>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</si>
  <si>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</si>
  <si>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</si>
  <si>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</si>
  <si>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</si>
  <si>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</si>
  <si>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</si>
  <si>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</si>
  <si>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</si>
  <si>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</si>
  <si>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</si>
  <si>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</si>
  <si>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</si>
  <si>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</si>
  <si>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</si>
  <si>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</si>
  <si>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</si>
  <si>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</si>
  <si>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</si>
  <si>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</si>
  <si>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</si>
  <si>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</si>
  <si>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</si>
  <si>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</si>
  <si>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</si>
  <si>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</si>
  <si>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</si>
  <si>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</si>
  <si>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</si>
  <si>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</si>
  <si>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</si>
  <si>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</si>
  <si>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</si>
  <si>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</si>
  <si>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</si>
  <si>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</si>
  <si>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</si>
  <si>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</si>
  <si>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</si>
  <si>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</si>
  <si>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</si>
  <si>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</si>
  <si>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</si>
  <si>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</si>
  <si>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</si>
  <si>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</si>
  <si>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</si>
  <si>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</si>
  <si>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</si>
  <si>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</si>
  <si>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</si>
  <si>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</si>
  <si>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</si>
  <si>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</si>
  <si>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</si>
  <si>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</si>
  <si>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</si>
  <si>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</si>
  <si>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</si>
  <si>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</si>
  <si>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</si>
  <si>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</si>
  <si>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</si>
  <si>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</si>
  <si>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</si>
  <si>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</si>
  <si>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</si>
  <si>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</si>
  <si>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</si>
  <si>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</si>
  <si>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</si>
  <si>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</si>
  <si>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</si>
  <si>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</si>
  <si>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</si>
  <si>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</si>
  <si>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</si>
  <si>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</si>
  <si>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</si>
  <si>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</si>
  <si>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</si>
  <si>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</si>
  <si>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</si>
  <si>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</si>
  <si>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</si>
  <si>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</si>
  <si>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</si>
  <si>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</si>
  <si>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</si>
  <si>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</si>
  <si>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</si>
  <si>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</si>
  <si>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</si>
  <si>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</si>
  <si>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</si>
  <si>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</si>
  <si>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</si>
  <si>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</si>
  <si>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</si>
  <si>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</si>
  <si>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</si>
  <si>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</si>
  <si>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</si>
  <si>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</si>
  <si>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</si>
  <si>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</si>
  <si>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</si>
  <si>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</si>
  <si>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</si>
  <si>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</si>
  <si>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</si>
  <si>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</si>
  <si>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</si>
  <si>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</si>
  <si>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</si>
  <si>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</si>
  <si>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</si>
  <si>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</si>
  <si>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</si>
  <si>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</si>
  <si>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</si>
  <si>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</si>
  <si>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</si>
  <si>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</si>
  <si>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</si>
  <si>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</si>
  <si>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</si>
  <si>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</si>
  <si>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</si>
  <si>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</si>
  <si>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</si>
  <si>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</si>
  <si>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</si>
  <si>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</si>
  <si>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</si>
  <si>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</si>
  <si>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</si>
  <si>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</si>
  <si>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</si>
  <si>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</si>
  <si>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</si>
  <si>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</si>
  <si>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</si>
  <si>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</si>
  <si>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</si>
  <si>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</si>
  <si>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</si>
  <si>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</si>
  <si>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</si>
  <si>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</si>
  <si>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</si>
  <si>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</si>
  <si>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</si>
  <si>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</si>
  <si>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</si>
  <si>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</si>
  <si>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</si>
  <si>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</si>
  <si>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</si>
  <si>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</si>
  <si>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</si>
  <si>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</si>
  <si>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</si>
  <si>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</si>
  <si>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</si>
  <si>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</si>
  <si>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</si>
  <si>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</si>
  <si>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</si>
  <si>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</si>
  <si>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</si>
  <si>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</si>
  <si>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</si>
  <si>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</si>
  <si>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</si>
  <si>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</si>
  <si>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</si>
  <si>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</si>
  <si>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</si>
  <si>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</si>
  <si>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</si>
  <si>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</si>
  <si>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</si>
  <si>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</si>
  <si>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</si>
  <si>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</si>
  <si>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</si>
  <si>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</si>
  <si>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</si>
  <si>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</si>
  <si>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</si>
  <si>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</si>
  <si>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</si>
  <si>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</si>
  <si>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</si>
  <si>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</si>
  <si>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</si>
  <si>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</si>
  <si>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</si>
  <si>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</si>
  <si>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</si>
  <si>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</si>
  <si>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</si>
  <si>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</si>
  <si>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</si>
  <si>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</si>
  <si>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</si>
  <si>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</si>
  <si>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</si>
  <si>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</si>
  <si>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</si>
  <si>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</si>
  <si>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</si>
  <si>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</si>
  <si>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</si>
  <si>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</si>
  <si>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</si>
  <si>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</si>
  <si>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</si>
  <si>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</si>
  <si>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</si>
  <si>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</si>
  <si>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</si>
  <si>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</si>
  <si>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</si>
  <si>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</si>
  <si>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</si>
  <si>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</si>
  <si>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</si>
  <si>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</si>
  <si>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</si>
  <si>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</si>
  <si>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</si>
  <si>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</si>
  <si>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</si>
  <si>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</si>
  <si>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</si>
  <si>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</si>
  <si>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</si>
  <si>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</si>
  <si>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</si>
  <si>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</si>
  <si>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</si>
  <si>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</si>
  <si>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</si>
  <si>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</si>
  <si>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</si>
  <si>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</si>
  <si>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</si>
  <si>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</si>
  <si>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</si>
  <si>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</si>
  <si>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</si>
  <si>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</si>
  <si>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</si>
  <si>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</si>
  <si>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</si>
  <si>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</si>
  <si>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</si>
  <si>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</si>
  <si>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</si>
  <si>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</si>
  <si>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</si>
  <si>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</si>
  <si>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</si>
  <si>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</si>
  <si>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</si>
  <si>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</si>
  <si>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</si>
  <si>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</si>
  <si>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</si>
  <si>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</si>
  <si>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</si>
  <si>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</si>
  <si>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</si>
  <si>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</si>
  <si>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</si>
  <si>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</si>
  <si>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</si>
  <si>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</si>
  <si>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</si>
  <si>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</si>
  <si>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</si>
  <si>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</si>
  <si>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</si>
  <si>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</si>
  <si>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</si>
  <si>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</si>
  <si>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</si>
  <si>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</si>
  <si>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</si>
  <si>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</si>
  <si>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</si>
  <si>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</si>
  <si>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</si>
  <si>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</si>
  <si>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</si>
  <si>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</si>
  <si>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</si>
  <si>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</si>
  <si>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</si>
  <si>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</si>
  <si>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</si>
  <si>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</si>
  <si>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</si>
  <si>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</si>
  <si>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</si>
  <si>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</si>
  <si>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</si>
  <si>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</si>
  <si>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</si>
  <si>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</si>
  <si>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</si>
  <si>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</si>
  <si>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</si>
  <si>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</si>
  <si>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</si>
  <si>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</si>
  <si>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</si>
  <si>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</si>
  <si>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</si>
  <si>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</si>
  <si>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</si>
  <si>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</si>
  <si>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</si>
  <si>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</si>
  <si>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</si>
  <si>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</si>
  <si>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</si>
  <si>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</si>
  <si>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</si>
  <si>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</si>
  <si>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</si>
  <si>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</si>
  <si>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</si>
  <si>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</si>
  <si>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</si>
  <si>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</si>
  <si>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</si>
  <si>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</si>
  <si>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</si>
  <si>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</si>
  <si>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</si>
  <si>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</si>
  <si>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</si>
  <si>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</si>
  <si>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</si>
  <si>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</si>
  <si>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</si>
  <si>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</si>
  <si>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</si>
  <si>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</si>
  <si>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</si>
  <si>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</si>
  <si>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</si>
  <si>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</si>
  <si>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</si>
  <si>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</si>
  <si>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</si>
  <si>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</si>
  <si>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</si>
  <si>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</si>
  <si>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</si>
  <si>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</si>
  <si>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</si>
  <si>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</si>
  <si>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</si>
  <si>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</si>
  <si>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</si>
  <si>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</si>
  <si>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</si>
  <si>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</si>
  <si>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</si>
  <si>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</si>
  <si>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</si>
  <si>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</si>
  <si>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</si>
  <si>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</si>
  <si>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</si>
  <si>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</si>
  <si>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</si>
  <si>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</si>
  <si>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</si>
  <si>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</si>
  <si>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</si>
  <si>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</si>
  <si>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</si>
  <si>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</si>
  <si>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</si>
  <si>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</si>
  <si>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</si>
  <si>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</si>
  <si>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</si>
  <si>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</si>
  <si>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</si>
  <si>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</si>
  <si>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</si>
  <si>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</si>
  <si>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</si>
  <si>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</si>
  <si>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</si>
  <si>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</si>
  <si>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</si>
  <si>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</si>
  <si>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</si>
  <si>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</si>
  <si>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</si>
  <si>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</si>
  <si>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</si>
  <si>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</si>
  <si>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</si>
  <si>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</si>
  <si>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</si>
  <si>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</si>
  <si>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</si>
  <si>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</si>
  <si>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</si>
  <si>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</si>
  <si>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</si>
  <si>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</si>
  <si>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</si>
  <si>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</si>
  <si>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</si>
  <si>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</si>
  <si>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</si>
  <si>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</si>
  <si>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</si>
  <si>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</si>
  <si>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</si>
  <si>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</si>
  <si>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</si>
  <si>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</si>
  <si>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</si>
  <si>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</si>
  <si>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</si>
  <si>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</si>
  <si>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</si>
  <si>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</si>
  <si>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</si>
  <si>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</si>
  <si>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</si>
  <si>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</si>
  <si>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</si>
  <si>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</si>
  <si>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</si>
  <si>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</si>
  <si>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</si>
  <si>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</si>
  <si>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</si>
  <si>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</si>
  <si>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</si>
  <si>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</si>
  <si>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</si>
  <si>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</si>
  <si>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</si>
  <si>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</si>
  <si>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</si>
  <si>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</si>
  <si>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</si>
  <si>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</si>
  <si>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</si>
  <si>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</si>
  <si>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</si>
  <si>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</si>
  <si>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</si>
  <si>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</si>
  <si>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</si>
  <si>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</si>
  <si>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</si>
  <si>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</si>
  <si>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</si>
  <si>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</si>
  <si>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</si>
  <si>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</si>
  <si>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</si>
  <si>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</si>
  <si>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</si>
  <si>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</si>
  <si>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</si>
  <si>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</si>
  <si>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</si>
  <si>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</si>
  <si>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</si>
  <si>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</si>
  <si>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</si>
  <si>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</si>
  <si>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</si>
  <si>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</si>
  <si>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</si>
  <si>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</si>
  <si>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</si>
  <si>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</si>
  <si>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</si>
  <si>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</si>
  <si>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</si>
  <si>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</si>
  <si>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</si>
  <si>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</si>
  <si>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</si>
  <si>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</si>
  <si>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</si>
  <si>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</si>
  <si>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</si>
  <si>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</si>
  <si>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</si>
  <si>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</si>
  <si>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</si>
  <si>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</si>
  <si>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</si>
  <si>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</si>
  <si>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</si>
  <si>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</si>
  <si>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</si>
  <si>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</si>
  <si>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</si>
  <si>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</si>
  <si>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</si>
  <si>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</si>
  <si>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</si>
  <si>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</si>
  <si>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</si>
  <si>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</si>
  <si>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</si>
  <si>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</si>
  <si>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</si>
  <si>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</si>
  <si>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</si>
  <si>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</si>
  <si>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</si>
  <si>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</si>
  <si>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</si>
  <si>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</si>
  <si>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</si>
  <si>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</si>
  <si>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</si>
  <si>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</si>
  <si>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</si>
  <si>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</si>
  <si>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</si>
  <si>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</si>
  <si>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</si>
  <si>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</si>
  <si>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</si>
  <si>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</si>
  <si>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</si>
  <si>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</si>
  <si>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</si>
  <si>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</si>
  <si>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</si>
  <si>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</si>
  <si>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</si>
  <si>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</si>
  <si>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</si>
  <si>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</si>
  <si>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</si>
  <si>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</si>
  <si>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</si>
  <si>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</si>
  <si>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</si>
  <si>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</si>
  <si>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</si>
  <si>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</si>
  <si>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</si>
  <si>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</si>
  <si>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</si>
  <si>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</si>
  <si>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</si>
  <si>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</si>
  <si>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</si>
  <si>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</si>
  <si>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</si>
  <si>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</si>
  <si>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</si>
  <si>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</si>
  <si>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</si>
  <si>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</si>
  <si>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</si>
  <si>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</si>
  <si>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</si>
  <si>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</si>
  <si>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</si>
  <si>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</si>
  <si>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</si>
  <si>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</si>
  <si>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</si>
  <si>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</si>
  <si>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</si>
  <si>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</si>
  <si>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</si>
  <si>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</si>
  <si>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</si>
  <si>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</si>
  <si>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</si>
  <si>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</si>
  <si>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</si>
  <si>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</si>
  <si>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</si>
  <si>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</si>
  <si>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</si>
  <si>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</si>
  <si>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</si>
  <si>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</si>
  <si>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</si>
  <si>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</si>
  <si>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</si>
  <si>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</si>
  <si>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</si>
  <si>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</si>
  <si>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</si>
  <si>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</si>
  <si>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</si>
  <si>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</si>
  <si>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</si>
  <si>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</si>
  <si>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</si>
  <si>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</si>
  <si>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</si>
  <si>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</si>
  <si>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</si>
  <si>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</si>
  <si>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</si>
  <si>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</si>
  <si>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</si>
  <si>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</si>
  <si>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</si>
  <si>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</si>
  <si>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</si>
  <si>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</si>
  <si>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</si>
  <si>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</si>
  <si>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</si>
  <si>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</si>
  <si>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</si>
  <si>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</si>
  <si>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</si>
  <si>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</si>
  <si>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</si>
  <si>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</si>
  <si>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</si>
  <si>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</si>
  <si>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</si>
  <si>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</si>
  <si>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</si>
  <si>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</si>
  <si>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</si>
  <si>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</si>
  <si>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</si>
  <si>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</si>
  <si>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</si>
  <si>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</si>
  <si>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</si>
  <si>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</si>
  <si>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</si>
  <si>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</si>
  <si>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</si>
  <si>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</si>
  <si>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</si>
  <si>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</si>
  <si>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</si>
  <si>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</si>
  <si>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</si>
  <si>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</si>
  <si>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</si>
  <si>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</si>
  <si>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</si>
  <si>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</si>
  <si>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</si>
  <si>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</si>
  <si>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</si>
  <si>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</si>
  <si>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</si>
  <si>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</si>
  <si>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</si>
  <si>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</si>
  <si>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</si>
  <si>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</si>
  <si>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</si>
  <si>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</si>
  <si>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</si>
  <si>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</si>
  <si>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</si>
  <si>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</si>
  <si>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</si>
  <si>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</si>
  <si>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</si>
  <si>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</si>
  <si>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</si>
  <si>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</si>
  <si>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</si>
  <si>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</si>
  <si>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</si>
  <si>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</si>
  <si>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</si>
  <si>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</si>
  <si>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</si>
  <si>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</si>
  <si>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</si>
  <si>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</si>
  <si>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</si>
  <si>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</si>
  <si>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</si>
  <si>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</si>
  <si>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</si>
  <si>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</si>
  <si>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</si>
  <si>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</si>
  <si>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</si>
  <si>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</si>
  <si>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</si>
  <si>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</si>
  <si>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</si>
  <si>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</si>
  <si>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</si>
  <si>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</si>
  <si>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</si>
  <si>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</si>
  <si>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</si>
  <si>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</si>
  <si>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</si>
  <si>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</si>
  <si>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</si>
  <si>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</si>
  <si>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</si>
  <si>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</si>
  <si>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</si>
  <si>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</si>
  <si>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</si>
  <si>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</si>
  <si>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</si>
  <si>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</si>
  <si>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</si>
  <si>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</si>
  <si>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</si>
  <si>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</si>
  <si>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</si>
  <si>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</si>
  <si>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</si>
  <si>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</si>
  <si>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</si>
  <si>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</si>
  <si>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</si>
  <si>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</si>
  <si>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</si>
  <si>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</si>
  <si>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</si>
  <si>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</si>
  <si>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</si>
  <si>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</si>
  <si>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</si>
  <si>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</si>
  <si>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</si>
  <si>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</si>
  <si>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</si>
  <si>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</si>
  <si>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</si>
  <si>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</si>
  <si>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</si>
  <si>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</si>
  <si>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</si>
  <si>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</si>
  <si>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</si>
  <si>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</si>
  <si>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</si>
  <si>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</si>
  <si>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</si>
  <si>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</si>
  <si>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</si>
  <si>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</si>
  <si>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</si>
  <si>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</si>
  <si>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</si>
  <si>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</si>
  <si>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</si>
  <si>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</si>
  <si>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</si>
  <si>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</si>
  <si>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</si>
  <si>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</si>
  <si>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</si>
  <si>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</si>
  <si>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</si>
  <si>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</si>
  <si>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</si>
  <si>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</si>
  <si>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</si>
  <si>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</si>
  <si>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</si>
  <si>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</si>
  <si>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</si>
  <si>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</si>
  <si>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</si>
  <si>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</si>
  <si>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</si>
  <si>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</si>
  <si>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</si>
  <si>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</si>
  <si>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</si>
  <si>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</si>
  <si>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</si>
  <si>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</si>
  <si>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</si>
  <si>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</si>
  <si>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</si>
  <si>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</si>
  <si>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</si>
  <si>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</si>
  <si>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</si>
  <si>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</si>
  <si>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</si>
  <si>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</si>
  <si>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</si>
  <si>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</si>
  <si>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</si>
  <si>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</si>
  <si>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</si>
  <si>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</si>
  <si>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</si>
  <si>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</si>
  <si>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</si>
  <si>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</si>
  <si>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</si>
  <si>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</si>
  <si>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</si>
  <si>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</si>
  <si>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</si>
  <si>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</si>
  <si>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</si>
  <si>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</si>
  <si>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</si>
  <si>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</si>
  <si>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</si>
  <si>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</si>
  <si>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</si>
  <si>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</si>
  <si>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</si>
  <si>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</si>
  <si>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</si>
  <si>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</si>
  <si>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</si>
  <si>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</si>
  <si>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</si>
  <si>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</si>
  <si>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</si>
  <si>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</si>
  <si>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</si>
  <si>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</si>
  <si>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</si>
  <si>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</si>
  <si>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</si>
  <si>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</si>
  <si>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</si>
  <si>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</si>
  <si>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</si>
  <si>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</si>
  <si>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</si>
  <si>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</si>
  <si>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</si>
  <si>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</si>
  <si>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</si>
  <si>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</si>
  <si>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</si>
  <si>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</si>
  <si>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</si>
  <si>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</si>
  <si>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</si>
  <si>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</si>
  <si>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</si>
  <si>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</si>
  <si>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</si>
  <si>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</si>
  <si>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</si>
  <si>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</si>
  <si>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</si>
  <si>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</si>
  <si>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</si>
  <si>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</si>
  <si>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</si>
  <si>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</si>
  <si>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</si>
  <si>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</si>
  <si>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</si>
  <si>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</si>
  <si>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</si>
  <si>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</si>
  <si>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</si>
  <si>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</si>
  <si>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</si>
  <si>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</si>
  <si>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</si>
  <si>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</si>
  <si>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</si>
  <si>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</si>
  <si>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</si>
  <si>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</si>
  <si>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</si>
  <si>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</si>
  <si>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</si>
  <si>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</si>
  <si>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</si>
  <si>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</si>
  <si>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</si>
  <si>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</si>
  <si>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</si>
  <si>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</si>
  <si>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</si>
  <si>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</si>
  <si>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</si>
  <si>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</si>
  <si>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</si>
  <si>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</si>
  <si>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</si>
  <si>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</si>
  <si>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</si>
  <si>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</si>
  <si>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</si>
  <si>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</si>
  <si>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</si>
  <si>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</si>
  <si>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</si>
  <si>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</si>
  <si>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</si>
  <si>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</si>
  <si>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</si>
  <si>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</si>
  <si>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</si>
  <si>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</si>
  <si>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</si>
  <si>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</si>
  <si>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</si>
  <si>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</si>
  <si>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</si>
  <si>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</si>
  <si>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</si>
  <si>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</si>
  <si>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</si>
  <si>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</si>
  <si>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</si>
  <si>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</si>
  <si>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</si>
  <si>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</si>
  <si>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</si>
  <si>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</si>
  <si>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</si>
  <si>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</si>
  <si>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</si>
  <si>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</si>
  <si>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</si>
  <si>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</si>
  <si>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</si>
  <si>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</si>
  <si>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</si>
  <si>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</si>
  <si>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</si>
  <si>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</si>
  <si>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</si>
  <si>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</si>
  <si>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</si>
  <si>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</si>
  <si>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</si>
  <si>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</si>
  <si>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</si>
  <si>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</si>
  <si>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</si>
  <si>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</si>
  <si>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</si>
  <si>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</si>
  <si>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</si>
  <si>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</si>
  <si>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</si>
  <si>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</si>
  <si>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</si>
  <si>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</si>
  <si>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</si>
  <si>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</si>
  <si>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</si>
  <si>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</si>
  <si>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</si>
  <si>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</si>
  <si>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</si>
  <si>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</si>
  <si>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</si>
  <si>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</si>
  <si>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</si>
  <si>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</si>
  <si>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</si>
  <si>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</si>
  <si>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</si>
  <si>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</si>
  <si>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</si>
  <si>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</si>
  <si>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</si>
  <si>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</si>
  <si>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</si>
  <si>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</si>
  <si>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</si>
  <si>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</si>
  <si>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</si>
  <si>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</si>
  <si>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</si>
  <si>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</si>
  <si>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</si>
  <si>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</si>
  <si>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</si>
  <si>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</si>
  <si>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</si>
  <si>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</si>
  <si>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</si>
  <si>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</si>
  <si>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</si>
  <si>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</si>
  <si>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</si>
  <si>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</si>
  <si>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</si>
  <si>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</si>
  <si>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</si>
  <si>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</si>
  <si>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</si>
  <si>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</si>
  <si>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</si>
  <si>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</si>
  <si>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</si>
  <si>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</si>
  <si>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</si>
  <si>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</si>
  <si>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</si>
  <si>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</si>
  <si>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</si>
  <si>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</si>
  <si>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</si>
  <si>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</si>
  <si>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</si>
  <si>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</si>
  <si>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</si>
  <si>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</si>
  <si>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</si>
  <si>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</si>
  <si>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</si>
  <si>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</si>
  <si>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</si>
  <si>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</si>
  <si>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</si>
  <si>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</si>
  <si>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</si>
  <si>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</si>
  <si>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</si>
  <si>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</si>
  <si>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</si>
  <si>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</si>
  <si>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</si>
  <si>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</si>
  <si>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</si>
  <si>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</si>
  <si>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</si>
  <si>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</si>
  <si>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</si>
  <si>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</si>
  <si>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</si>
  <si>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</si>
  <si>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</si>
  <si>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</si>
  <si>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</si>
  <si>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</si>
  <si>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</si>
  <si>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</si>
  <si>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</si>
  <si>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</si>
  <si>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</si>
  <si>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</si>
  <si>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</si>
  <si>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</si>
  <si>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</si>
  <si>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</si>
  <si>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</si>
  <si>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</si>
  <si>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</si>
  <si>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</si>
  <si>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</si>
  <si>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</si>
  <si>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</si>
  <si>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</si>
  <si>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</si>
  <si>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</si>
  <si>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</si>
  <si>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</si>
  <si>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</si>
  <si>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</si>
  <si>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</si>
  <si>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</si>
  <si>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</si>
  <si>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</si>
  <si>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</si>
  <si>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</si>
  <si>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</si>
  <si>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</si>
  <si>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</si>
  <si>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</si>
  <si>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</si>
  <si>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</si>
  <si>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</si>
  <si>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</si>
  <si>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</si>
  <si>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</si>
  <si>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</si>
  <si>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</si>
  <si>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</si>
  <si>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</si>
  <si>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</si>
  <si>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</si>
  <si>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</si>
  <si>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</si>
  <si>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</si>
  <si>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</si>
  <si>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</si>
  <si>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</si>
  <si>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</si>
  <si>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</si>
  <si>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</si>
  <si>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</si>
  <si>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</si>
  <si>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</si>
  <si>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</si>
  <si>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</si>
  <si>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</si>
  <si>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</si>
  <si>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</si>
  <si>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</si>
  <si>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</si>
  <si>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</si>
  <si>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</si>
  <si>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</si>
  <si>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</si>
  <si>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</si>
  <si>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</si>
  <si>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</si>
  <si>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</si>
  <si>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</si>
  <si>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</si>
  <si>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</si>
  <si>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</si>
  <si>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</si>
  <si>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</si>
  <si>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</si>
  <si>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</si>
  <si>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</si>
  <si>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</si>
  <si>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</si>
  <si>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</si>
  <si>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</si>
  <si>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</si>
  <si>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</si>
  <si>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</si>
  <si>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</si>
  <si>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</si>
  <si>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</si>
  <si>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</si>
  <si>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</si>
  <si>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</si>
  <si>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</si>
  <si>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</si>
  <si>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</si>
  <si>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</si>
  <si>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</si>
  <si>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</si>
  <si>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</si>
  <si>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</si>
  <si>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</si>
  <si>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</si>
  <si>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</si>
  <si>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</si>
  <si>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</si>
  <si>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</si>
  <si>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</si>
  <si>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</si>
  <si>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</si>
  <si>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</si>
  <si>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</si>
  <si>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</si>
  <si>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</si>
  <si>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</si>
  <si>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</si>
  <si>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</si>
  <si>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</si>
  <si>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</si>
  <si>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</si>
  <si>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</si>
  <si>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</si>
  <si>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</si>
  <si>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</si>
  <si>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</si>
  <si>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</si>
  <si>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</si>
  <si>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</si>
  <si>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</si>
  <si>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</si>
  <si>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</si>
  <si>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</si>
  <si>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</si>
  <si>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</si>
  <si>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</si>
  <si>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</si>
  <si>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</si>
  <si>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</si>
  <si>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</si>
  <si>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</si>
  <si>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</si>
  <si>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</si>
  <si>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</si>
  <si>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</si>
  <si>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</si>
  <si>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</si>
  <si>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</si>
  <si>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</si>
  <si>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</si>
  <si>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</si>
  <si>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</si>
  <si>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</si>
  <si>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</si>
  <si>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</si>
  <si>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</si>
  <si>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</si>
  <si>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</si>
  <si>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</si>
  <si>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</si>
  <si>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</si>
  <si>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</si>
  <si>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</si>
  <si>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</si>
  <si>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</si>
  <si>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</si>
  <si>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</si>
  <si>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</si>
  <si>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</si>
  <si>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</si>
  <si>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</si>
  <si>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</si>
  <si>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</si>
  <si>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</si>
  <si>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</si>
  <si>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</si>
  <si>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</si>
  <si>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</si>
  <si>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</si>
  <si>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</si>
  <si>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</si>
  <si>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</si>
  <si>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</si>
  <si>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</si>
  <si>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</si>
  <si>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</si>
  <si>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</si>
  <si>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</si>
  <si>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</si>
  <si>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</si>
  <si>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</si>
  <si>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</si>
  <si>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</si>
  <si>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</si>
  <si>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</si>
  <si>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</si>
  <si>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</si>
  <si>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</si>
  <si>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</si>
  <si>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</si>
  <si>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</si>
  <si>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</si>
  <si>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</si>
  <si>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</si>
  <si>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</si>
  <si>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</si>
  <si>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</si>
  <si>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</si>
  <si>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</si>
  <si>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</si>
  <si>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</si>
  <si>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</si>
  <si>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</si>
  <si>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</si>
  <si>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</si>
  <si>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</si>
  <si>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</si>
  <si>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</si>
  <si>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</si>
  <si>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</si>
  <si>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</si>
  <si>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</si>
  <si>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</si>
  <si>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</si>
  <si>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</si>
  <si>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</si>
  <si>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</si>
  <si>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</si>
  <si>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</si>
  <si>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</si>
  <si>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</si>
  <si>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</si>
  <si>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</si>
  <si>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</si>
  <si>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</si>
  <si>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</si>
  <si>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</si>
  <si>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</si>
  <si>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</si>
  <si>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</si>
  <si>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</si>
  <si>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</si>
  <si>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</si>
  <si>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</si>
  <si>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</si>
  <si>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</si>
  <si>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</si>
  <si>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</si>
  <si>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</si>
  <si>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</si>
  <si>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</si>
  <si>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</si>
  <si>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</si>
  <si>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</si>
  <si>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</si>
  <si>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</si>
  <si>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</si>
  <si>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</si>
  <si>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</si>
  <si>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</si>
  <si>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</si>
  <si>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</si>
  <si>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</si>
  <si>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</si>
  <si>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</si>
  <si>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</si>
  <si>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</si>
  <si>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</si>
  <si>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</si>
  <si>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</si>
  <si>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</si>
  <si>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</si>
  <si>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</si>
  <si>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</si>
  <si>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</si>
  <si>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</si>
  <si>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</si>
  <si>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</si>
  <si>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</si>
  <si>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</si>
  <si>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</si>
  <si>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</si>
  <si>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</si>
  <si>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</si>
  <si>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</si>
  <si>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</si>
  <si>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</si>
  <si>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</si>
  <si>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</si>
  <si>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</si>
  <si>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</si>
  <si>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</si>
  <si>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</si>
  <si>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</si>
  <si>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</si>
  <si>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</si>
  <si>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</si>
  <si>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</si>
  <si>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</si>
  <si>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</si>
  <si>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</si>
  <si>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</si>
  <si>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</si>
  <si>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</si>
  <si>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</si>
  <si>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</si>
  <si>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</si>
  <si>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</si>
  <si>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</si>
  <si>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</si>
  <si>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</si>
  <si>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</si>
  <si>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</si>
  <si>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</si>
  <si>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</si>
  <si>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</si>
  <si>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</si>
  <si>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</si>
  <si>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</si>
  <si>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</si>
  <si>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</si>
  <si>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</si>
  <si>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</si>
  <si>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</si>
  <si>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</si>
  <si>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</si>
  <si>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</si>
  <si>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</si>
  <si>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</si>
  <si>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</si>
  <si>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</si>
  <si>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</si>
  <si>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</si>
  <si>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</si>
  <si>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</si>
  <si>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</si>
  <si>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</si>
  <si>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</si>
  <si>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</si>
  <si>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</si>
  <si>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</si>
  <si>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</si>
  <si>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</si>
  <si>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</si>
  <si>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</si>
  <si>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</si>
  <si>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</si>
  <si>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</si>
  <si>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</si>
  <si>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</si>
  <si>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</si>
  <si>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</si>
  <si>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</si>
  <si>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</si>
  <si>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</si>
  <si>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</si>
  <si>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</si>
  <si>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</si>
  <si>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</si>
  <si>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</si>
  <si>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</si>
  <si>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</si>
  <si>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</si>
  <si>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</si>
  <si>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</si>
  <si>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</si>
  <si>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</si>
  <si>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</si>
  <si>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</si>
  <si>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</si>
  <si>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</si>
  <si>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</si>
  <si>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</si>
  <si>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</si>
  <si>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</si>
  <si>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</si>
  <si>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</si>
  <si>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</si>
  <si>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</si>
  <si>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</si>
  <si>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</si>
  <si>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</si>
  <si>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</si>
  <si>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</si>
  <si>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</si>
  <si>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</si>
  <si>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</si>
  <si>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</si>
  <si>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</si>
  <si>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</si>
  <si>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</si>
  <si>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</si>
  <si>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</si>
  <si>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</si>
  <si>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</si>
  <si>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</si>
  <si>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</si>
  <si>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</si>
  <si>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</si>
  <si>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</si>
  <si>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</si>
  <si>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</si>
  <si>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</si>
  <si>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</si>
  <si>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</si>
  <si>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</si>
  <si>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</si>
  <si>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</si>
  <si>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</si>
  <si>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</si>
  <si>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</si>
  <si>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</si>
  <si>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</si>
  <si>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</si>
  <si>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</si>
  <si>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</si>
  <si>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</si>
  <si>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</si>
  <si>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</si>
  <si>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</si>
  <si>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</si>
  <si>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</si>
  <si>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</si>
  <si>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</si>
  <si>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</si>
  <si>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</si>
  <si>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</si>
  <si>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</si>
  <si>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</si>
  <si>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</si>
  <si>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</si>
  <si>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</si>
  <si>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</si>
  <si>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</si>
  <si>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</si>
  <si>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</si>
  <si>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</si>
  <si>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</si>
  <si>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</si>
  <si>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</si>
  <si>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</si>
  <si>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</si>
  <si>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</si>
  <si>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</si>
  <si>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</si>
  <si>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</si>
  <si>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</si>
  <si>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</si>
  <si>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</si>
  <si>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</si>
  <si>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</si>
  <si>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</si>
  <si>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</si>
  <si>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</si>
  <si>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</si>
  <si>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</si>
  <si>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</si>
  <si>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</si>
  <si>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</si>
  <si>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</si>
  <si>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</si>
  <si>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</si>
  <si>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</si>
  <si>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</si>
  <si>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</si>
  <si>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</si>
  <si>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</si>
  <si>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</si>
  <si>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</si>
  <si>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</si>
  <si>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</si>
  <si>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</si>
  <si>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</si>
  <si>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</si>
  <si>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</si>
  <si>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</si>
  <si>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</si>
  <si>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</si>
  <si>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</si>
  <si>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</si>
  <si>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</si>
  <si>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</si>
  <si>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</si>
  <si>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</si>
  <si>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</si>
  <si>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</si>
  <si>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</si>
  <si>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</si>
  <si>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</si>
  <si>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</si>
  <si>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</si>
  <si>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</si>
  <si>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</si>
  <si>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</si>
  <si>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</si>
  <si>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</si>
  <si>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</si>
  <si>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</si>
  <si>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</si>
  <si>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</si>
  <si>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</si>
  <si>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</si>
  <si>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</si>
  <si>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</si>
  <si>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</si>
  <si>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</si>
  <si>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</si>
  <si>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</si>
  <si>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</si>
  <si>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</si>
  <si>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</si>
  <si>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</si>
  <si>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</si>
  <si>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</si>
  <si>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</si>
  <si>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</si>
  <si>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</si>
  <si>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</si>
  <si>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</si>
  <si>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</si>
  <si>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</si>
  <si>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</si>
  <si>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</si>
  <si>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</si>
  <si>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</si>
  <si>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</si>
  <si>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</si>
  <si>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</si>
  <si>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</si>
  <si>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</si>
  <si>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</si>
  <si>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</si>
  <si>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</si>
  <si>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</si>
  <si>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</si>
  <si>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</si>
  <si>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</si>
  <si>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</si>
  <si>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</si>
  <si>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</si>
  <si>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</si>
  <si>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</si>
  <si>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</si>
  <si>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</si>
  <si>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</si>
  <si>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</si>
  <si>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</si>
  <si>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</si>
  <si>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</si>
  <si>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</si>
  <si>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</si>
  <si>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</si>
  <si>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</si>
  <si>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</si>
  <si>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</si>
  <si>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</si>
  <si>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</si>
  <si>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</si>
  <si>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</si>
  <si>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</si>
  <si>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</si>
  <si>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</si>
  <si>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</si>
  <si>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</si>
  <si>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</si>
  <si>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</si>
  <si>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</si>
  <si>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</si>
  <si>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</si>
  <si>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</si>
  <si>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</si>
  <si>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</si>
  <si>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</si>
  <si>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</si>
  <si>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</si>
  <si>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</si>
  <si>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</si>
  <si>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</si>
  <si>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</si>
  <si>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</si>
  <si>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</si>
  <si>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</si>
  <si>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</si>
  <si>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</si>
  <si>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</si>
  <si>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</si>
  <si>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</si>
  <si>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</si>
  <si>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</si>
  <si>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</si>
  <si>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</si>
  <si>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</si>
  <si>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</si>
  <si>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</si>
  <si>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</si>
  <si>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</si>
  <si>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</si>
  <si>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</si>
  <si>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</si>
  <si>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</si>
  <si>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</si>
  <si>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</si>
  <si>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</si>
  <si>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</si>
  <si>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</si>
  <si>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</si>
  <si>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</si>
  <si>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</si>
  <si>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</si>
  <si>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</si>
  <si>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</si>
  <si>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</si>
  <si>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</si>
  <si>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</si>
  <si>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</si>
  <si>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</si>
  <si>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</si>
  <si>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</si>
  <si>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</si>
  <si>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</si>
  <si>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</si>
  <si>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</si>
  <si>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</si>
  <si>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</si>
  <si>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</si>
  <si>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</si>
  <si>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</si>
  <si>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</si>
  <si>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</si>
  <si>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</si>
  <si>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</si>
  <si>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</si>
  <si>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</si>
  <si>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</si>
  <si>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</si>
  <si>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</si>
  <si>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</si>
  <si>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</si>
  <si>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</si>
  <si>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</si>
  <si>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</si>
  <si>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</si>
  <si>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</si>
  <si>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</si>
  <si>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</si>
  <si>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</si>
  <si>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</si>
  <si>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</si>
  <si>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</si>
  <si>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</si>
  <si>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</si>
  <si>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</si>
  <si>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</si>
  <si>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</si>
  <si>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</si>
  <si>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</si>
  <si>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</si>
  <si>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</si>
  <si>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</si>
  <si>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</si>
  <si>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</si>
  <si>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</si>
  <si>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</si>
  <si>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</si>
  <si>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</si>
  <si>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</si>
  <si>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</si>
  <si>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</si>
  <si>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</si>
  <si>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</si>
  <si>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</si>
  <si>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</si>
  <si>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</si>
  <si>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</si>
  <si>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</si>
  <si>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</si>
  <si>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</si>
  <si>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</si>
  <si>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</si>
  <si>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</si>
  <si>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</si>
  <si>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</si>
  <si>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</si>
  <si>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</si>
  <si>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</si>
  <si>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</si>
  <si>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</si>
  <si>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</si>
  <si>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</si>
  <si>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</si>
  <si>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</si>
  <si>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</si>
  <si>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</si>
  <si>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</si>
  <si>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</si>
  <si>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</si>
  <si>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</si>
  <si>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</si>
  <si>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</si>
  <si>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</si>
  <si>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</si>
  <si>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</si>
  <si>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</si>
  <si>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</si>
  <si>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</si>
  <si>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</si>
  <si>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</si>
  <si>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</si>
  <si>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</si>
  <si>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</si>
  <si>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</si>
  <si>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</si>
  <si>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</si>
  <si>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</si>
  <si>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</si>
  <si>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</si>
  <si>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</si>
  <si>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</si>
  <si>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</si>
  <si>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</si>
  <si>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</si>
  <si>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</si>
  <si>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</si>
  <si>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</si>
  <si>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</si>
  <si>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</si>
  <si>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</si>
  <si>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</si>
  <si>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</si>
  <si>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</si>
  <si>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</si>
  <si>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</si>
  <si>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</si>
  <si>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</si>
  <si>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</si>
  <si>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</si>
  <si>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</si>
  <si>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</si>
  <si>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</si>
  <si>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</si>
  <si>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</si>
  <si>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</si>
  <si>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</si>
  <si>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</si>
  <si>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</si>
  <si>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</si>
  <si>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</si>
  <si>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</si>
  <si>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</si>
  <si>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</si>
  <si>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</si>
  <si>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</si>
  <si>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</si>
  <si>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</si>
  <si>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</si>
  <si>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</si>
  <si>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</si>
  <si>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</si>
  <si>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</si>
  <si>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</si>
  <si>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</si>
  <si>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</si>
  <si>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</si>
  <si>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</si>
  <si>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</si>
  <si>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</si>
  <si>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</si>
  <si>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</si>
  <si>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</si>
  <si>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</si>
  <si>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</si>
  <si>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</si>
  <si>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</si>
  <si>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</si>
  <si>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</si>
  <si>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</si>
  <si>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</si>
  <si>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</si>
  <si>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</si>
  <si>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</si>
  <si>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</si>
  <si>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</si>
  <si>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</si>
  <si>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</si>
  <si>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</si>
  <si>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</si>
  <si>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</si>
  <si>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</si>
  <si>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</si>
  <si>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</si>
  <si>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</si>
  <si>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</si>
  <si>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</si>
  <si>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</si>
  <si>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</si>
  <si>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</si>
  <si>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</si>
  <si>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</si>
  <si>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</si>
  <si>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</si>
  <si>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</si>
  <si>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</si>
  <si>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</si>
  <si>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</si>
  <si>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</si>
  <si>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</si>
  <si>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</si>
  <si>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</si>
  <si>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</si>
  <si>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</si>
  <si>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</si>
  <si>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</si>
  <si>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</si>
  <si>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</si>
  <si>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</si>
  <si>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</si>
  <si>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</si>
  <si>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</si>
  <si>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</si>
  <si>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</si>
  <si>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</si>
  <si>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</si>
  <si>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</si>
  <si>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</si>
  <si>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</si>
  <si>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</si>
  <si>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</si>
  <si>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</si>
  <si>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</si>
  <si>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</si>
  <si>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</si>
  <si>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</si>
  <si>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</si>
  <si>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</si>
  <si>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</si>
  <si>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</si>
  <si>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</si>
  <si>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</si>
  <si>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</si>
  <si>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</si>
  <si>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</si>
  <si>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</si>
  <si>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</si>
  <si>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</si>
  <si>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</si>
  <si>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</si>
  <si>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</si>
  <si>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</si>
  <si>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</si>
  <si>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</si>
  <si>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</si>
  <si>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</si>
  <si>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</si>
  <si>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</si>
  <si>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</si>
  <si>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</si>
  <si>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</si>
  <si>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</si>
  <si>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</si>
  <si>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</si>
  <si>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</si>
  <si>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</si>
  <si>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</si>
  <si>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</si>
  <si>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</si>
  <si>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</si>
  <si>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</si>
  <si>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</si>
  <si>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</si>
  <si>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</si>
  <si>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</si>
  <si>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</si>
  <si>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</si>
  <si>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</si>
  <si>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</si>
  <si>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</si>
  <si>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</si>
  <si>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</si>
  <si>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</si>
  <si>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</si>
  <si>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</si>
  <si>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</si>
  <si>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</si>
  <si>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</si>
  <si>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</si>
  <si>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</si>
  <si>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</si>
  <si>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</si>
  <si>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</si>
  <si>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</si>
  <si>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</si>
  <si>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</si>
  <si>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</si>
  <si>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</si>
  <si>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</si>
  <si>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</si>
  <si>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</si>
  <si>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</si>
  <si>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</si>
  <si>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</si>
  <si>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</si>
  <si>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</si>
  <si>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</si>
  <si>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</si>
  <si>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</si>
  <si>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</si>
  <si>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</si>
  <si>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</si>
  <si>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</si>
  <si>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</si>
  <si>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</si>
  <si>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</si>
  <si>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</si>
  <si>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</si>
  <si>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</si>
  <si>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</si>
  <si>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</si>
  <si>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</si>
  <si>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</si>
  <si>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</si>
  <si>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</si>
  <si>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</si>
  <si>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</si>
  <si>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</si>
  <si>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</si>
  <si>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</si>
  <si>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</si>
  <si>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</si>
  <si>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</si>
  <si>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</si>
  <si>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</si>
  <si>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</si>
  <si>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</si>
  <si>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</si>
  <si>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</si>
  <si>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</si>
  <si>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</si>
  <si>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</si>
  <si>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</si>
  <si>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</si>
  <si>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</si>
  <si>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</si>
  <si>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</si>
  <si>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</si>
  <si>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</si>
  <si>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</si>
  <si>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</si>
  <si>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</si>
  <si>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</si>
  <si>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</si>
  <si>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</si>
  <si>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</si>
  <si>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</si>
  <si>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</si>
  <si>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</si>
  <si>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</si>
  <si>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</si>
  <si>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</si>
  <si>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</si>
  <si>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</si>
  <si>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</si>
  <si>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</si>
  <si>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</si>
  <si>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</si>
  <si>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</si>
  <si>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</si>
  <si>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</si>
  <si>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</si>
  <si>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</si>
  <si>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</si>
  <si>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</si>
  <si>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</si>
  <si>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</si>
  <si>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</si>
  <si>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</si>
  <si>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</si>
  <si>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</si>
  <si>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</si>
  <si>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</si>
  <si>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</si>
  <si>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</si>
  <si>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</si>
  <si>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</si>
  <si>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</si>
  <si>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</si>
  <si>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</si>
  <si>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</si>
  <si>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</si>
  <si>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</si>
  <si>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</si>
  <si>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</si>
  <si>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</si>
  <si>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</si>
  <si>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</si>
  <si>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</si>
  <si>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</si>
  <si>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</si>
  <si>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</si>
  <si>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</si>
  <si>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</si>
  <si>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</si>
  <si>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</si>
  <si>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</si>
  <si>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</si>
  <si>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</si>
  <si>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</si>
  <si>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</si>
  <si>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</si>
  <si>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</si>
  <si>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</si>
  <si>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</si>
  <si>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</si>
  <si>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</si>
  <si>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</si>
  <si>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</si>
  <si>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</si>
  <si>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</si>
  <si>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</si>
  <si>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</si>
  <si>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</si>
  <si>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</si>
  <si>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</si>
  <si>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</si>
  <si>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</si>
  <si>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</si>
  <si>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</si>
  <si>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</si>
  <si>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</si>
  <si>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</si>
  <si>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</si>
  <si>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</si>
  <si>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</si>
  <si>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</si>
  <si>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</si>
  <si>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</si>
  <si>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</si>
  <si>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</si>
  <si>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</si>
  <si>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</si>
  <si>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</si>
  <si>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</si>
  <si>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</si>
  <si>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</si>
  <si>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</si>
  <si>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</si>
  <si>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</si>
  <si>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</si>
  <si>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</si>
  <si>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</si>
  <si>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</si>
  <si>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</si>
  <si>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</si>
  <si>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</si>
  <si>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</si>
  <si>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</si>
  <si>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</si>
  <si>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</si>
  <si>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</si>
  <si>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</si>
  <si>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</si>
  <si>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</si>
  <si>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</si>
  <si>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</si>
  <si>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</si>
  <si>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</si>
  <si>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</si>
  <si>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</si>
  <si>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</si>
  <si>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</si>
  <si>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</si>
  <si>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</si>
  <si>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</si>
  <si>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</si>
  <si>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</si>
  <si>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</si>
  <si>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</si>
  <si>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</si>
  <si>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</si>
  <si>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</si>
  <si>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</si>
  <si>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</si>
  <si>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</si>
  <si>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</si>
  <si>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</si>
  <si>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</si>
  <si>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</si>
  <si>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</si>
  <si>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</si>
  <si>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</si>
  <si>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</si>
  <si>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</si>
  <si>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</si>
  <si>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</si>
  <si>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</si>
  <si>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</si>
  <si>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</si>
  <si>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</si>
  <si>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</si>
  <si>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</si>
  <si>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</si>
  <si>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</si>
  <si>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</si>
  <si>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</si>
  <si>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</si>
  <si>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</si>
  <si>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</si>
  <si>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</si>
  <si>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</si>
  <si>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</si>
  <si>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</si>
  <si>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</si>
  <si>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</si>
  <si>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</si>
  <si>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</si>
  <si>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</si>
  <si>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</si>
  <si>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</si>
  <si>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</si>
  <si>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</si>
  <si>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</si>
  <si>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</si>
  <si>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</si>
  <si>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</si>
  <si>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</si>
  <si>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</si>
  <si>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</si>
  <si>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</si>
  <si>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</si>
  <si>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</si>
  <si>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</si>
  <si>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</si>
  <si>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</si>
  <si>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</si>
  <si>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</si>
  <si>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</si>
  <si>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</si>
  <si>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</si>
  <si>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</si>
  <si>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</si>
  <si>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</si>
  <si>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</si>
  <si>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</si>
  <si>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</si>
  <si>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</si>
  <si>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</si>
  <si>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</si>
  <si>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</si>
  <si>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</si>
  <si>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</si>
  <si>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</si>
  <si>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</si>
  <si>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</si>
  <si>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</si>
  <si>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</si>
  <si>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</si>
  <si>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</si>
  <si>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</si>
  <si>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</si>
  <si>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</si>
  <si>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</si>
  <si>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</si>
  <si>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</si>
  <si>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</si>
  <si>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</si>
  <si>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</si>
  <si>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</si>
  <si>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</si>
  <si>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</si>
  <si>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</si>
  <si>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</si>
  <si>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</si>
  <si>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</si>
  <si>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</si>
  <si>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</si>
  <si>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</si>
  <si>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</si>
  <si>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</si>
  <si>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</si>
  <si>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</si>
  <si>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</si>
  <si>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</si>
  <si>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</si>
  <si>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</si>
  <si>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</si>
  <si>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</si>
  <si>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</si>
  <si>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</si>
  <si>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</si>
  <si>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</si>
  <si>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</si>
  <si>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</si>
  <si>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</si>
  <si>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</si>
  <si>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</si>
  <si>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</si>
  <si>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</si>
  <si>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</si>
  <si>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</si>
  <si>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</si>
  <si>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</si>
  <si>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</si>
  <si>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</si>
  <si>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</si>
  <si>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</si>
  <si>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</si>
  <si>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</si>
  <si>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</si>
  <si>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</si>
  <si>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</si>
  <si>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</si>
  <si>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</si>
  <si>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</si>
  <si>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</si>
  <si>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</si>
  <si>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</si>
  <si>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</si>
  <si>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</si>
  <si>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</si>
  <si>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</si>
  <si>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</si>
  <si>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</si>
  <si>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</si>
  <si>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</si>
  <si>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</si>
  <si>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</si>
  <si>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</si>
  <si>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</si>
  <si>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</si>
  <si>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</si>
  <si>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</si>
  <si>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</si>
  <si>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</si>
  <si>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</si>
  <si>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</si>
  <si>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</si>
  <si>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</si>
  <si>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</si>
  <si>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</si>
  <si>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</si>
  <si>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</si>
  <si>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</si>
  <si>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</si>
  <si>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</si>
  <si>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</si>
  <si>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</si>
  <si>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</si>
  <si>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</si>
  <si>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</si>
  <si>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</si>
  <si>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</si>
  <si>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</si>
  <si>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</si>
  <si>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</si>
  <si>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</si>
  <si>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</si>
  <si>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</si>
  <si>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</si>
  <si>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</si>
  <si>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</si>
  <si>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</si>
  <si>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</si>
  <si>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</si>
  <si>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</si>
  <si>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</si>
  <si>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</si>
  <si>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</si>
  <si>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</si>
  <si>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</si>
  <si>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</si>
  <si>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</si>
  <si>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</si>
  <si>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</si>
  <si>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</si>
  <si>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</si>
  <si>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</si>
  <si>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</si>
  <si>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</si>
  <si>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</si>
  <si>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</si>
  <si>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</si>
  <si>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</si>
  <si>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</si>
  <si>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</si>
  <si>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</si>
  <si>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</si>
  <si>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</si>
  <si>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</si>
  <si>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</si>
  <si>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</si>
  <si>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</si>
  <si>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</si>
  <si>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</si>
  <si>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</si>
  <si>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</si>
  <si>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</si>
  <si>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</si>
  <si>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</si>
  <si>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</si>
  <si>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</si>
  <si>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</si>
  <si>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</si>
  <si>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</si>
  <si>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</si>
  <si>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</si>
  <si>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</si>
  <si>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</si>
  <si>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</si>
  <si>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</si>
  <si>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</si>
  <si>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</si>
  <si>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</si>
  <si>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</si>
  <si>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</si>
  <si>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</si>
  <si>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</si>
  <si>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</si>
  <si>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</si>
  <si>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</si>
  <si>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</si>
  <si>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</si>
  <si>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</si>
  <si>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</si>
  <si>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</si>
  <si>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</si>
  <si>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</si>
  <si>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</si>
  <si>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</si>
  <si>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</si>
  <si>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</si>
  <si>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</si>
  <si>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</si>
  <si>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</si>
  <si>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</si>
  <si>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</si>
  <si>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</si>
  <si>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</si>
  <si>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</si>
  <si>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</si>
  <si>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</si>
  <si>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</si>
  <si>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</si>
  <si>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</si>
  <si>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</si>
  <si>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</si>
  <si>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</si>
  <si>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</si>
  <si>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</si>
  <si>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</si>
  <si>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</si>
  <si>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</si>
  <si>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</si>
  <si>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</si>
  <si>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</si>
  <si>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</si>
  <si>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</si>
  <si>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</si>
  <si>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</si>
  <si>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</si>
  <si>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</si>
  <si>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</si>
  <si>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</si>
  <si>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</si>
  <si>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</si>
  <si>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</si>
  <si>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</si>
  <si>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</si>
  <si>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</si>
  <si>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</si>
  <si>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</si>
  <si>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</si>
  <si>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</si>
  <si>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</si>
  <si>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</si>
  <si>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</si>
  <si>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</si>
  <si>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</si>
  <si>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</si>
  <si>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</si>
  <si>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</si>
  <si>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</si>
  <si>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</si>
  <si>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</si>
  <si>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</si>
  <si>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</si>
  <si>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</si>
  <si>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</si>
  <si>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</si>
  <si>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</si>
  <si>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</si>
  <si>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</si>
  <si>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</si>
  <si>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</si>
  <si>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</si>
  <si>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</si>
  <si>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</si>
  <si>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</si>
  <si>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</si>
  <si>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</si>
  <si>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</si>
  <si>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</si>
  <si>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</si>
  <si>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</si>
  <si>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</si>
  <si>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</si>
  <si>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</si>
  <si>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</si>
  <si>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</si>
  <si>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</si>
  <si>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</si>
  <si>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</si>
  <si>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</si>
  <si>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</si>
  <si>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</si>
  <si>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</si>
  <si>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</si>
  <si>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</si>
  <si>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</si>
  <si>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</si>
  <si>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</si>
  <si>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</si>
  <si>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</si>
  <si>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</si>
  <si>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</si>
  <si>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</si>
  <si>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</si>
  <si>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</si>
  <si>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</si>
  <si>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</si>
  <si>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</si>
  <si>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</si>
  <si>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</si>
  <si>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</si>
  <si>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</si>
  <si>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</si>
  <si>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</si>
  <si>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</si>
  <si>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</si>
  <si>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</si>
  <si>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</si>
  <si>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</si>
  <si>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</si>
  <si>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</si>
  <si>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</si>
  <si>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</si>
  <si>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</si>
  <si>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</si>
  <si>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</si>
  <si>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</si>
  <si>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</si>
  <si>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</si>
  <si>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</si>
  <si>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</si>
  <si>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</si>
  <si>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</si>
  <si>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</si>
  <si>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</si>
  <si>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</si>
  <si>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</si>
  <si>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</si>
  <si>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</si>
  <si>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</si>
  <si>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</si>
  <si>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</si>
  <si>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</si>
  <si>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</si>
  <si>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</si>
  <si>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</si>
  <si>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</si>
  <si>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</si>
  <si>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</si>
  <si>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</si>
  <si>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</si>
  <si>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</si>
  <si>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</si>
  <si>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</si>
  <si>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</si>
  <si>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</si>
  <si>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</si>
  <si>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</si>
  <si>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</si>
  <si>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</si>
  <si>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</si>
  <si>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</si>
  <si>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</si>
  <si>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</si>
  <si>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</si>
  <si>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</si>
  <si>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</si>
  <si>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</si>
  <si>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</si>
  <si>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</si>
  <si>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</si>
  <si>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</si>
  <si>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</si>
  <si>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</si>
  <si>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</si>
  <si>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</si>
  <si>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</si>
  <si>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</si>
  <si>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</si>
  <si>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</si>
  <si>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</si>
  <si>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</si>
  <si>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</si>
  <si>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</si>
  <si>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</si>
  <si>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</si>
  <si>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</si>
  <si>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</si>
  <si>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</si>
  <si>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</si>
  <si>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</si>
  <si>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</si>
  <si>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</si>
  <si>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</si>
  <si>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</si>
  <si>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</si>
  <si>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</si>
  <si>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</si>
  <si>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</si>
  <si>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</si>
  <si>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</si>
  <si>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</si>
  <si>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</si>
  <si>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</si>
  <si>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</si>
  <si>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</si>
  <si>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</si>
  <si>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</si>
  <si>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</si>
  <si>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</si>
  <si>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</si>
  <si>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</si>
  <si>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</si>
  <si>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</si>
  <si>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</si>
  <si>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</si>
  <si>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</si>
  <si>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</si>
  <si>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</si>
  <si>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</si>
  <si>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</si>
  <si>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</si>
  <si>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</si>
  <si>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</si>
  <si>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</si>
  <si>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</si>
  <si>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</si>
  <si>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</si>
  <si>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</si>
  <si>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</si>
  <si>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</si>
  <si>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</si>
  <si>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</si>
  <si>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</si>
  <si>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</si>
  <si>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</si>
  <si>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</si>
  <si>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</si>
  <si>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</si>
  <si>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</si>
  <si>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</si>
  <si>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</si>
  <si>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</si>
  <si>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</si>
  <si>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</si>
  <si>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</si>
  <si>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</si>
  <si>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</si>
  <si>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</si>
  <si>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</si>
  <si>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</si>
  <si>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</si>
  <si>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</si>
  <si>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</si>
  <si>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</si>
  <si>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</si>
  <si>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</si>
  <si>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</si>
  <si>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</si>
  <si>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</si>
  <si>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</si>
  <si>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</si>
  <si>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</si>
  <si>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</si>
  <si>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</si>
  <si>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</si>
  <si>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</si>
  <si>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</si>
  <si>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</si>
  <si>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</si>
  <si>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</si>
  <si>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</si>
  <si>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</si>
  <si>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</si>
  <si>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</si>
  <si>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</si>
  <si>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</si>
  <si>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</si>
  <si>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</si>
  <si>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</si>
  <si>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</si>
  <si>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</si>
  <si>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</si>
  <si>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</si>
  <si>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</si>
  <si>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</si>
  <si>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</si>
  <si>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</si>
  <si>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</si>
  <si>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</si>
  <si>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</si>
  <si>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</si>
  <si>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</si>
  <si>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</si>
  <si>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</si>
  <si>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</si>
  <si>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</si>
  <si>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</si>
  <si>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</si>
  <si>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</si>
  <si>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</si>
  <si>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</si>
  <si>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</si>
  <si>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</si>
  <si>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</si>
  <si>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</si>
  <si>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</si>
  <si>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</si>
  <si>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</si>
  <si>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</si>
  <si>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</si>
  <si>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</si>
  <si>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</si>
  <si>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</si>
  <si>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</si>
  <si>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</si>
  <si>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</si>
  <si>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</si>
  <si>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</si>
  <si>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</si>
  <si>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</si>
  <si>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</si>
  <si>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</si>
  <si>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</si>
  <si>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</si>
  <si>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</si>
  <si>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</si>
  <si>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</si>
  <si>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</si>
  <si>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</si>
  <si>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</si>
  <si>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</si>
  <si>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</si>
  <si>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</si>
  <si>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</si>
  <si>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</si>
  <si>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</si>
  <si>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</si>
  <si>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</si>
  <si>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</si>
  <si>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</si>
  <si>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</si>
  <si>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</si>
  <si>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</si>
  <si>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</si>
  <si>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</si>
  <si>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</si>
  <si>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</si>
  <si>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</si>
  <si>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</si>
  <si>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</si>
  <si>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</si>
  <si>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</si>
  <si>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</si>
  <si>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</si>
  <si>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</si>
  <si>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</si>
  <si>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</si>
  <si>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</si>
  <si>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</si>
  <si>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</si>
  <si>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</si>
  <si>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</si>
  <si>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</si>
  <si>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</si>
  <si>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</si>
  <si>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</si>
  <si>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</si>
  <si>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</si>
  <si>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</si>
  <si>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</si>
  <si>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</si>
  <si>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</si>
  <si>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</si>
  <si>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</si>
  <si>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</si>
  <si>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</si>
  <si>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</si>
  <si>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</si>
  <si>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</si>
  <si>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</si>
  <si>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</si>
  <si>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</si>
  <si>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</si>
  <si>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</si>
  <si>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</si>
  <si>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</si>
  <si>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</si>
  <si>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</si>
  <si>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</si>
  <si>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</si>
  <si>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</si>
  <si>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</si>
  <si>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</si>
  <si>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</si>
  <si>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</si>
  <si>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</si>
  <si>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</si>
  <si>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</si>
  <si>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</si>
  <si>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</si>
  <si>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</si>
  <si>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</si>
  <si>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</si>
  <si>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</si>
  <si>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</si>
  <si>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</si>
  <si>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</si>
  <si>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</si>
  <si>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</si>
  <si>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</si>
  <si>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</si>
  <si>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</si>
  <si>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</si>
  <si>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</si>
  <si>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</si>
  <si>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</si>
  <si>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</si>
  <si>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</si>
  <si>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</si>
  <si>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</si>
  <si>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</si>
  <si>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</si>
  <si>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</si>
  <si>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</si>
  <si>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</si>
  <si>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</si>
  <si>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</si>
  <si>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</si>
  <si>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</si>
  <si>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</si>
  <si>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</si>
  <si>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</si>
  <si>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</si>
  <si>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</si>
  <si>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</si>
  <si>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</si>
  <si>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</si>
  <si>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</si>
  <si>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</si>
  <si>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</si>
  <si>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</si>
  <si>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</si>
  <si>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</si>
  <si>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</si>
  <si>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</si>
  <si>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</si>
  <si>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</si>
  <si>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</si>
  <si>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</si>
  <si>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</si>
  <si>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</si>
  <si>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</si>
  <si>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</si>
  <si>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</si>
  <si>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</si>
  <si>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</si>
  <si>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</si>
  <si>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</si>
  <si>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</si>
  <si>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</si>
  <si>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</si>
  <si>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</si>
  <si>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</si>
  <si>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</si>
  <si>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</si>
  <si>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</si>
  <si>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</si>
  <si>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</si>
  <si>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</si>
  <si>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</si>
  <si>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</si>
  <si>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</si>
  <si>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</si>
  <si>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</si>
  <si>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</si>
  <si>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</si>
  <si>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</si>
  <si>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</si>
  <si>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</si>
  <si>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</si>
  <si>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</si>
  <si>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</si>
  <si>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</si>
  <si>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</si>
  <si>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</si>
  <si>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</si>
  <si>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</si>
  <si>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</si>
  <si>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</si>
  <si>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</si>
  <si>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</si>
  <si>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</si>
  <si>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</si>
  <si>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</si>
  <si>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</si>
  <si>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</si>
  <si>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</si>
  <si>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</si>
  <si>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</si>
  <si>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</si>
  <si>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</si>
  <si>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</si>
  <si>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</si>
  <si>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</si>
  <si>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</si>
  <si>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</si>
  <si>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</si>
  <si>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</si>
  <si>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</si>
  <si>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</si>
  <si>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</si>
  <si>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</si>
  <si>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</si>
  <si>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</si>
  <si>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</si>
  <si>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</si>
  <si>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</si>
  <si>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</si>
  <si>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</si>
  <si>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</si>
  <si>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</si>
  <si>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</si>
  <si>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</si>
  <si>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</si>
  <si>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</si>
  <si>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</si>
  <si>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</si>
  <si>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</si>
  <si>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</si>
  <si>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</si>
  <si>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</si>
  <si>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</si>
  <si>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</si>
  <si>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</si>
  <si>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</si>
  <si>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</si>
  <si>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</si>
  <si>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</si>
  <si>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</si>
  <si>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</si>
  <si>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</si>
  <si>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</si>
  <si>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</si>
  <si>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</si>
  <si>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</si>
  <si>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</si>
  <si>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</si>
  <si>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</si>
  <si>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</si>
  <si>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</si>
  <si>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</si>
  <si>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</si>
  <si>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</si>
  <si>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</si>
  <si>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</si>
  <si>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</si>
  <si>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</si>
  <si>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</si>
  <si>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</si>
  <si>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</si>
  <si>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</si>
  <si>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</si>
  <si>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</si>
  <si>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</si>
  <si>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</si>
  <si>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</si>
  <si>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</si>
  <si>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</si>
  <si>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</si>
  <si>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</si>
  <si>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</si>
  <si>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</si>
  <si>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</si>
  <si>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</si>
  <si>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</si>
  <si>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</si>
  <si>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</si>
  <si>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</si>
  <si>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</si>
  <si>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</si>
  <si>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</si>
  <si>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</si>
  <si>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</si>
  <si>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</si>
  <si>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</si>
  <si>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</si>
  <si>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</si>
  <si>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</si>
  <si>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</si>
  <si>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</si>
  <si>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</si>
  <si>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</si>
  <si>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</si>
  <si>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</si>
  <si>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</si>
  <si>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</si>
  <si>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</si>
  <si>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</si>
  <si>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</si>
  <si>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</si>
  <si>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</si>
  <si>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</si>
  <si>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</si>
  <si>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</si>
  <si>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</si>
  <si>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</si>
  <si>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</si>
  <si>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</si>
  <si>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</si>
  <si>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</si>
  <si>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</si>
  <si>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</si>
  <si>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</si>
  <si>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</si>
  <si>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</si>
  <si>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</si>
  <si>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</si>
  <si>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</si>
  <si>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</si>
  <si>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</si>
  <si>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</si>
  <si>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</si>
  <si>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</si>
  <si>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</si>
  <si>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</si>
  <si>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</si>
  <si>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</si>
  <si>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</si>
  <si>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</si>
  <si>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</si>
  <si>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</si>
  <si>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</si>
  <si>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</si>
  <si>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</si>
  <si>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</si>
  <si>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</si>
  <si>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</si>
  <si>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</si>
  <si>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</si>
  <si>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</si>
  <si>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</si>
  <si>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</si>
  <si>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</si>
  <si>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</si>
  <si>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</si>
  <si>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</si>
  <si>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</si>
  <si>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</si>
  <si>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</si>
  <si>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</si>
  <si>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</si>
  <si>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</si>
  <si>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</si>
  <si>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</si>
  <si>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</si>
  <si>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</si>
  <si>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</si>
  <si>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</si>
  <si>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</si>
  <si>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</si>
  <si>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</si>
  <si>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</si>
  <si>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</si>
  <si>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</si>
  <si>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</si>
  <si>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</si>
  <si>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</si>
  <si>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</si>
  <si>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</si>
  <si>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</si>
  <si>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</si>
  <si>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</si>
  <si>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</si>
  <si>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</si>
  <si>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</si>
  <si>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</si>
  <si>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</si>
  <si>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</si>
  <si>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</si>
  <si>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</si>
  <si>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</si>
  <si>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</si>
  <si>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</si>
  <si>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</si>
  <si>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</si>
  <si>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</si>
  <si>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</si>
  <si>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</si>
  <si>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</si>
  <si>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</si>
  <si>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</si>
  <si>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</si>
  <si>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</si>
  <si>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</si>
  <si>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</si>
  <si>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</si>
  <si>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</si>
  <si>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</si>
  <si>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</si>
  <si>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</si>
  <si>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</si>
  <si>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</si>
  <si>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</si>
  <si>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</si>
  <si>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</si>
  <si>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</si>
  <si>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</si>
  <si>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</si>
  <si>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</si>
  <si>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</si>
  <si>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</si>
  <si>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</si>
  <si>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</si>
  <si>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</si>
  <si>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</si>
  <si>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</si>
  <si>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</si>
  <si>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</si>
  <si>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</si>
  <si>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</si>
  <si>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</si>
  <si>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</si>
  <si>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</si>
  <si>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</si>
  <si>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</si>
  <si>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</si>
  <si>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</si>
  <si>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</si>
  <si>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</si>
  <si>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</si>
  <si>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</si>
  <si>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</si>
  <si>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</si>
  <si>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</si>
  <si>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</si>
  <si>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</si>
  <si>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</si>
  <si>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</si>
  <si>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</si>
  <si>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</si>
  <si>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</si>
  <si>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</si>
  <si>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</si>
  <si>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</si>
  <si>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</si>
  <si>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</si>
  <si>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</si>
  <si>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</si>
  <si>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</si>
  <si>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</si>
  <si>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</si>
  <si>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</si>
  <si>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</si>
  <si>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</si>
  <si>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</si>
  <si>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</si>
  <si>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</si>
  <si>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</si>
  <si>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</si>
  <si>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</si>
  <si>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</si>
  <si>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</si>
  <si>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</si>
  <si>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</si>
  <si>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</si>
  <si>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</si>
  <si>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</si>
  <si>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</si>
  <si>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</si>
  <si>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</si>
  <si>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</si>
  <si>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</si>
  <si>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</si>
  <si>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</si>
  <si>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</si>
  <si>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</si>
  <si>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</si>
  <si>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</si>
  <si>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</si>
  <si>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</si>
  <si>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</si>
  <si>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</si>
  <si>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</si>
  <si>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</si>
  <si>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</si>
  <si>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</si>
  <si>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</si>
  <si>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</si>
  <si>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</si>
  <si>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</si>
  <si>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</si>
  <si>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</si>
  <si>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</si>
  <si>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</si>
  <si>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</si>
  <si>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</si>
  <si>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</si>
  <si>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</si>
  <si>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</si>
  <si>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</si>
  <si>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</si>
  <si>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</si>
  <si>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</si>
  <si>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</si>
  <si>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</si>
  <si>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</si>
  <si>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</si>
  <si>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</si>
  <si>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</si>
  <si>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</si>
  <si>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</si>
  <si>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</si>
  <si>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</si>
  <si>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</si>
  <si>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</si>
  <si>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</si>
  <si>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</si>
  <si>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</si>
  <si>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</si>
  <si>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</si>
  <si>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</si>
  <si>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</si>
  <si>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</si>
  <si>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</si>
  <si>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</si>
  <si>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</si>
  <si>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</si>
  <si>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</si>
  <si>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</si>
  <si>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</si>
  <si>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</si>
  <si>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</si>
  <si>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</si>
  <si>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</si>
  <si>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</si>
  <si>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</si>
  <si>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</si>
  <si>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</si>
  <si>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</si>
  <si>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</si>
  <si>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</si>
  <si>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</si>
  <si>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</si>
  <si>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</si>
  <si>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</si>
  <si>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</si>
  <si>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</si>
  <si>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</si>
  <si>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</si>
  <si>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</si>
  <si>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</si>
  <si>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</si>
  <si>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</si>
  <si>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</si>
  <si>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</si>
  <si>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</si>
  <si>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</si>
  <si>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</si>
  <si>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</si>
  <si>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</si>
  <si>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</si>
  <si>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</si>
  <si>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</si>
  <si>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</si>
  <si>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</si>
  <si>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</si>
  <si>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</si>
  <si>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</si>
  <si>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</si>
  <si>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</si>
  <si>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</si>
  <si>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</si>
  <si>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</si>
  <si>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</si>
  <si>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</si>
  <si>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</si>
  <si>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</si>
  <si>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</si>
  <si>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</si>
  <si>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</si>
  <si>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</si>
  <si>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</si>
  <si>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</si>
  <si>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</si>
  <si>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</si>
  <si>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</si>
  <si>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</si>
  <si>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</si>
  <si>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</si>
  <si>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</si>
  <si>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</si>
  <si>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</si>
  <si>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</si>
  <si>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</si>
  <si>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</si>
  <si>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</si>
  <si>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</si>
  <si>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</si>
  <si>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</si>
  <si>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</si>
  <si>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</si>
  <si>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</si>
  <si>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</si>
  <si>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</si>
  <si>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</si>
  <si>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</si>
  <si>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</si>
  <si>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</si>
  <si>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</si>
  <si>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</si>
  <si>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</si>
  <si>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</si>
  <si>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</si>
  <si>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</si>
  <si>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</si>
  <si>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</si>
  <si>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</si>
  <si>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</si>
  <si>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</si>
  <si>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</si>
  <si>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</si>
  <si>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</si>
  <si>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</si>
  <si>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</si>
  <si>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</si>
  <si>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</si>
  <si>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</si>
  <si>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</si>
  <si>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</si>
  <si>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</si>
  <si>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</si>
  <si>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</si>
  <si>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</si>
  <si>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</si>
  <si>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</si>
  <si>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</si>
  <si>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</si>
  <si>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</si>
  <si>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</si>
  <si>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</si>
  <si>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</si>
  <si>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</si>
  <si>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</si>
  <si>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</si>
  <si>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</si>
  <si>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</si>
  <si>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</si>
  <si>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</si>
  <si>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</si>
  <si>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</si>
  <si>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</si>
  <si>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</si>
  <si>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</si>
  <si>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</si>
  <si>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</si>
  <si>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</si>
  <si>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</si>
  <si>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</si>
  <si>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</si>
  <si>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</si>
  <si>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</si>
  <si>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</si>
  <si>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</si>
  <si>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</si>
  <si>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</si>
  <si>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</si>
  <si>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</si>
  <si>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</si>
  <si>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</si>
  <si>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</si>
  <si>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</si>
  <si>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</si>
  <si>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</si>
  <si>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</si>
  <si>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</si>
  <si>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</si>
  <si>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</si>
  <si>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</si>
  <si>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</si>
  <si>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</si>
  <si>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</si>
  <si>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</si>
  <si>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</si>
  <si>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</si>
  <si>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</si>
  <si>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</si>
  <si>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</si>
  <si>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</si>
  <si>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</si>
  <si>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</si>
  <si>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</si>
  <si>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</si>
  <si>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</si>
  <si>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</si>
  <si>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</si>
  <si>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</si>
  <si>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</si>
  <si>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</si>
  <si>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</si>
  <si>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</si>
  <si>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</si>
  <si>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</si>
  <si>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</si>
  <si>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</si>
  <si>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</si>
  <si>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</si>
  <si>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</si>
  <si>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</si>
  <si>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</si>
  <si>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</si>
  <si>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</si>
  <si>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</si>
  <si>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</si>
  <si>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</si>
  <si>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</si>
  <si>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</si>
  <si>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</si>
  <si>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</si>
  <si>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</si>
  <si>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</si>
  <si>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</si>
  <si>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</si>
  <si>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</si>
  <si>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</si>
  <si>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</si>
  <si>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</si>
  <si>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</si>
  <si>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</si>
  <si>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</si>
  <si>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</si>
  <si>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</si>
  <si>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</si>
  <si>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</si>
  <si>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</si>
  <si>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</si>
  <si>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</si>
  <si>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</si>
  <si>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</si>
  <si>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</si>
  <si>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</si>
  <si>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</si>
  <si>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</si>
  <si>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</si>
  <si>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</si>
  <si>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</si>
  <si>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</si>
  <si>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</si>
  <si>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</si>
  <si>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</si>
  <si>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</si>
  <si>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</si>
  <si>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</si>
  <si>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</si>
  <si>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</si>
  <si>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</si>
  <si>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</si>
  <si>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</si>
  <si>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</si>
  <si>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</si>
  <si>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</si>
  <si>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</si>
  <si>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</si>
  <si>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</si>
  <si>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</si>
  <si>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</si>
  <si>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</si>
  <si>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</si>
  <si>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</si>
  <si>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</si>
  <si>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</si>
  <si>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</si>
  <si>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</si>
  <si>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</si>
  <si>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</si>
  <si>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</si>
  <si>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</si>
  <si>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</si>
  <si>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</si>
  <si>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</si>
  <si>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</si>
  <si>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</si>
  <si>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</si>
  <si>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</si>
  <si>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</si>
  <si>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</si>
  <si>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</si>
  <si>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</si>
  <si>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</si>
  <si>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</si>
  <si>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</si>
  <si>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</si>
  <si>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</si>
  <si>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</si>
  <si>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</si>
  <si>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</si>
  <si>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</si>
  <si>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</si>
  <si>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</si>
  <si>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</si>
  <si>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</si>
  <si>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</si>
  <si>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</si>
  <si>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</si>
  <si>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</si>
  <si>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</si>
  <si>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</si>
  <si>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</si>
  <si>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</si>
  <si>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</si>
  <si>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</si>
  <si>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</si>
  <si>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</si>
  <si>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</si>
  <si>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</si>
  <si>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</si>
  <si>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</si>
  <si>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</si>
  <si>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</si>
  <si>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</si>
  <si>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</si>
  <si>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</si>
  <si>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</si>
  <si>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</si>
  <si>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</si>
  <si>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</si>
  <si>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</si>
  <si>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</si>
  <si>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</si>
  <si>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</si>
  <si>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</si>
  <si>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</si>
  <si>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</si>
  <si>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</si>
  <si>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</si>
  <si>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</si>
  <si>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</si>
  <si>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</si>
  <si>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</si>
  <si>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</si>
  <si>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</si>
  <si>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</si>
  <si>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</si>
  <si>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</si>
  <si>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</si>
  <si>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</si>
  <si>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</si>
  <si>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</si>
  <si>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</si>
  <si>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</si>
  <si>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</si>
  <si>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</si>
  <si>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</si>
  <si>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</si>
  <si>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</si>
  <si>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</si>
  <si>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</si>
  <si>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</si>
  <si>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</si>
  <si>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</si>
  <si>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</si>
  <si>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</si>
  <si>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</si>
  <si>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</si>
  <si>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</si>
  <si>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</si>
  <si>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</si>
  <si>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</si>
  <si>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</si>
  <si>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</si>
  <si>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</si>
  <si>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</si>
  <si>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</si>
  <si>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</si>
  <si>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</si>
  <si>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</si>
  <si>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</si>
  <si>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</si>
  <si>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</si>
  <si>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</si>
  <si>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</si>
  <si>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</si>
  <si>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</si>
  <si>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</si>
  <si>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</si>
  <si>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</si>
  <si>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</si>
  <si>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</si>
  <si>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</si>
  <si>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</si>
  <si>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</si>
  <si>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</si>
  <si>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</si>
  <si>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</si>
  <si>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</si>
  <si>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</si>
  <si>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</si>
  <si>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</si>
  <si>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</si>
  <si>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</si>
  <si>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</si>
  <si>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</si>
  <si>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</si>
  <si>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</si>
  <si>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</si>
  <si>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</si>
  <si>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</si>
  <si>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</si>
  <si>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</si>
  <si>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</si>
  <si>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</si>
  <si>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</si>
  <si>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</si>
  <si>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</si>
  <si>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</si>
  <si>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</si>
  <si>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</si>
  <si>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</si>
  <si>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</si>
  <si>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</si>
  <si>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</si>
  <si>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</si>
  <si>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</si>
  <si>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</si>
  <si>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</si>
  <si>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</si>
  <si>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</si>
  <si>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</si>
  <si>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</si>
  <si>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</si>
  <si>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</si>
  <si>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</si>
  <si>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</si>
  <si>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</si>
  <si>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</si>
  <si>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</si>
  <si>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</si>
  <si>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</si>
  <si>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</si>
  <si>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</si>
  <si>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</si>
  <si>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</si>
  <si>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</si>
  <si>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</si>
  <si>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</si>
  <si>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</si>
  <si>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</si>
  <si>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</si>
  <si>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</si>
  <si>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</si>
  <si>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</si>
  <si>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</si>
  <si>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</si>
  <si>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</si>
  <si>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</si>
  <si>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</si>
  <si>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</si>
  <si>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</si>
  <si>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</si>
  <si>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</si>
  <si>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</si>
  <si>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</si>
  <si>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</si>
  <si>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</si>
  <si>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</si>
  <si>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</si>
  <si>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</si>
  <si>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</si>
  <si>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</si>
  <si>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</si>
  <si>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</si>
  <si>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</si>
  <si>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</si>
  <si>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</si>
  <si>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</si>
  <si>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</si>
  <si>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</si>
  <si>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</si>
  <si>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</si>
  <si>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</si>
  <si>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</si>
  <si>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</si>
  <si>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</si>
  <si>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</si>
  <si>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</si>
  <si>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</si>
  <si>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</si>
  <si>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</si>
  <si>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</si>
  <si>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</si>
  <si>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</si>
  <si>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</si>
  <si>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</si>
  <si>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</si>
  <si>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</si>
  <si>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</si>
  <si>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</si>
  <si>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</si>
  <si>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</si>
  <si>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</si>
  <si>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</si>
  <si>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</si>
  <si>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</si>
  <si>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</si>
  <si>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</si>
  <si>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</si>
  <si>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</si>
  <si>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</si>
  <si>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</si>
  <si>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</si>
  <si>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</si>
  <si>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</si>
  <si>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</si>
  <si>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</si>
  <si>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</si>
  <si>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</si>
  <si>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</si>
  <si>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</si>
  <si>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</si>
  <si>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</si>
  <si>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</si>
  <si>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</si>
  <si>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</si>
  <si>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</si>
  <si>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</si>
  <si>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</si>
  <si>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</si>
  <si>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</si>
  <si>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</si>
  <si>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</si>
  <si>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</si>
  <si>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</si>
  <si>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</si>
  <si>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</si>
  <si>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</si>
  <si>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</si>
  <si>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</si>
  <si>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</si>
  <si>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</si>
  <si>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</si>
  <si>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</si>
  <si>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</si>
  <si>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</si>
  <si>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</si>
  <si>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</si>
  <si>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</si>
  <si>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</si>
  <si>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</si>
  <si>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</si>
  <si>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</si>
  <si>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</si>
  <si>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</si>
  <si>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</si>
  <si>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</si>
  <si>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</si>
  <si>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</si>
  <si>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</si>
  <si>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</si>
  <si>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</si>
  <si>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</si>
  <si>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</si>
  <si>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</si>
  <si>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</si>
  <si>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</si>
  <si>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</si>
  <si>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</si>
  <si>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</si>
  <si>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</si>
  <si>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</si>
  <si>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</si>
  <si>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</si>
  <si>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</si>
  <si>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</si>
  <si>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</si>
  <si>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</si>
  <si>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</si>
  <si>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</si>
  <si>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</si>
  <si>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</si>
  <si>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</si>
  <si>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</si>
  <si>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</si>
  <si>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</si>
  <si>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</si>
  <si>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</si>
  <si>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</si>
  <si>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</si>
  <si>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</si>
  <si>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</si>
  <si>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</si>
  <si>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</si>
  <si>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</si>
  <si>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</si>
  <si>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</si>
  <si>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</si>
  <si>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</si>
  <si>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</si>
  <si>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</si>
  <si>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</si>
  <si>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</si>
  <si>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</si>
  <si>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</si>
  <si>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</si>
  <si>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</si>
  <si>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</si>
  <si>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</si>
  <si>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</si>
  <si>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</si>
  <si>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</si>
  <si>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</si>
  <si>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</si>
  <si>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</si>
  <si>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</si>
  <si>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</si>
  <si>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</si>
  <si>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</si>
  <si>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</si>
  <si>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</si>
  <si>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</si>
  <si>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</si>
  <si>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</si>
  <si>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</si>
  <si>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</si>
  <si>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</si>
  <si>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</si>
  <si>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</si>
  <si>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</si>
  <si>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</si>
  <si>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</si>
  <si>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</si>
  <si>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</si>
  <si>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</si>
  <si>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</si>
  <si>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</si>
  <si>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</si>
  <si>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</si>
  <si>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</si>
  <si>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</si>
  <si>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</si>
  <si>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</si>
  <si>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</si>
  <si>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</si>
  <si>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</si>
  <si>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</si>
  <si>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</si>
  <si>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</si>
  <si>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</si>
  <si>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</si>
  <si>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</si>
  <si>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</si>
  <si>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</si>
  <si>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</si>
  <si>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</si>
  <si>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</si>
  <si>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</si>
  <si>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</si>
  <si>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</si>
  <si>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</si>
  <si>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</si>
  <si>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</si>
  <si>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</si>
  <si>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</si>
  <si>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</si>
  <si>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</si>
  <si>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</si>
  <si>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</si>
  <si>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</si>
  <si>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</si>
  <si>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</si>
  <si>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</si>
  <si>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</si>
  <si>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</si>
  <si>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</si>
  <si>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</si>
  <si>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</si>
  <si>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</si>
  <si>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</si>
  <si>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</si>
  <si>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</si>
  <si>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</si>
  <si>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</si>
  <si>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</si>
  <si>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</si>
  <si>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</si>
  <si>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</si>
  <si>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</si>
  <si>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</si>
  <si>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</si>
  <si>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</si>
  <si>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</si>
  <si>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</si>
  <si>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</si>
  <si>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</si>
  <si>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</si>
  <si>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</si>
  <si>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</si>
  <si>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</si>
  <si>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</si>
  <si>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</si>
  <si>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</si>
  <si>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</si>
  <si>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</si>
  <si>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</si>
  <si>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</si>
  <si>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</si>
  <si>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</si>
  <si>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</si>
  <si>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</si>
  <si>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</si>
  <si>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</si>
  <si>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</si>
  <si>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</si>
  <si>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</si>
  <si>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</si>
  <si>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</si>
  <si>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</si>
  <si>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</si>
  <si>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</si>
  <si>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</si>
  <si>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</si>
  <si>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</si>
  <si>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</si>
  <si>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</si>
  <si>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</si>
  <si>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</si>
  <si>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</si>
  <si>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</si>
  <si>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</si>
  <si>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</si>
  <si>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</si>
  <si>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</si>
  <si>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</si>
  <si>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</si>
  <si>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</si>
  <si>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</si>
  <si>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</si>
  <si>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</si>
  <si>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</si>
  <si>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</si>
  <si>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</si>
  <si>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</si>
  <si>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</si>
  <si>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</si>
  <si>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</si>
  <si>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</si>
  <si>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</si>
  <si>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</si>
  <si>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</si>
  <si>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</si>
  <si>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</si>
  <si>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</si>
  <si>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</si>
  <si>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</si>
  <si>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</si>
  <si>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</si>
  <si>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</si>
  <si>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</si>
  <si>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</si>
  <si>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</si>
  <si>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</si>
  <si>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</si>
  <si>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</si>
  <si>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</si>
  <si>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</si>
  <si>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</si>
  <si>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</si>
  <si>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</si>
  <si>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</si>
  <si>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</si>
  <si>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</si>
  <si>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</si>
  <si>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</si>
  <si>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</si>
  <si>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</si>
  <si>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</si>
  <si>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</si>
  <si>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</si>
  <si>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</si>
  <si>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</si>
  <si>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</si>
  <si>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</si>
  <si>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</si>
  <si>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</si>
  <si>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</si>
  <si>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</si>
  <si>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</si>
  <si>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</si>
  <si>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</si>
  <si>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</si>
  <si>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</si>
  <si>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</si>
  <si>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</si>
  <si>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</si>
  <si>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</si>
  <si>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</si>
  <si>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</si>
  <si>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</si>
  <si>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</si>
  <si>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</si>
  <si>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</si>
  <si>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</si>
  <si>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</si>
  <si>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</si>
  <si>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</si>
  <si>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</si>
  <si>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</si>
  <si>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</si>
  <si>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</si>
  <si>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</si>
  <si>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</si>
  <si>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</si>
  <si>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</si>
  <si>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</si>
  <si>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</si>
  <si>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</si>
  <si>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</si>
  <si>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</si>
  <si>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</si>
  <si>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</si>
  <si>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</si>
  <si>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</si>
  <si>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</si>
  <si>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</si>
  <si>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</si>
  <si>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</si>
  <si>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</si>
  <si>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</si>
  <si>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</si>
  <si>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</si>
  <si>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</si>
  <si>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</si>
  <si>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</si>
  <si>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</si>
  <si>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</si>
  <si>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</si>
  <si>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</si>
  <si>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</si>
  <si>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</si>
  <si>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</si>
  <si>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</si>
  <si>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</si>
  <si>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</si>
  <si>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</si>
  <si>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</si>
  <si>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</si>
  <si>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</si>
  <si>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</si>
  <si>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</si>
  <si>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</si>
  <si>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</si>
  <si>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</si>
  <si>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</si>
  <si>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</si>
  <si>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</si>
  <si>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</si>
  <si>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</si>
  <si>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</si>
  <si>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</si>
  <si>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</si>
  <si>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</si>
  <si>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</si>
  <si>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</si>
  <si>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</si>
  <si>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</si>
  <si>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</si>
  <si>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</si>
  <si>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</si>
  <si>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</si>
  <si>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</si>
  <si>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</si>
  <si>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</si>
  <si>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</si>
  <si>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</si>
  <si>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</si>
  <si>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</si>
  <si>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</si>
  <si>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</si>
  <si>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</si>
  <si>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</si>
  <si>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</si>
  <si>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</si>
  <si>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</si>
  <si>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</si>
  <si>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</si>
  <si>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</si>
  <si>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</si>
  <si>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</si>
  <si>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</si>
  <si>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</si>
  <si>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</si>
  <si>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</si>
  <si>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</si>
  <si>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</si>
  <si>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</si>
  <si>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</si>
  <si>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</si>
  <si>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</si>
  <si>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</si>
  <si>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</si>
  <si>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</si>
  <si>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</si>
  <si>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</si>
  <si>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</si>
  <si>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</si>
  <si>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</si>
  <si>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</si>
  <si>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</si>
  <si>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</si>
  <si>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</si>
  <si>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</si>
  <si>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</si>
  <si>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</si>
  <si>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</si>
  <si>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</si>
  <si>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</si>
  <si>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</si>
  <si>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</si>
  <si>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</si>
  <si>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</si>
  <si>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</si>
  <si>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</si>
  <si>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</si>
  <si>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</si>
  <si>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</si>
  <si>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</si>
  <si>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</si>
  <si>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</si>
  <si>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</si>
  <si>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</si>
  <si>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</si>
  <si>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</si>
  <si>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</si>
  <si>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</si>
  <si>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</si>
  <si>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</si>
  <si>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</si>
  <si>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</si>
  <si>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</si>
  <si>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</si>
  <si>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</si>
  <si>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</si>
  <si>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</si>
  <si>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</si>
  <si>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</si>
  <si>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</si>
  <si>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</si>
  <si>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</si>
  <si>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</si>
  <si>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</si>
  <si>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</si>
  <si>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</si>
  <si>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</si>
  <si>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</si>
  <si>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</si>
  <si>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</si>
  <si>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</si>
  <si>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</si>
  <si>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</si>
  <si>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</si>
  <si>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</si>
  <si>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</si>
  <si>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</si>
  <si>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</si>
  <si>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</si>
  <si>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</si>
  <si>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</si>
  <si>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</si>
  <si>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</si>
  <si>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</si>
  <si>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</si>
  <si>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</si>
  <si>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</si>
  <si>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</si>
  <si>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</si>
  <si>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</si>
  <si>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</si>
  <si>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</si>
  <si>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</si>
  <si>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</si>
  <si>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</si>
  <si>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</si>
  <si>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</si>
  <si>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</si>
  <si>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</si>
  <si>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</si>
  <si>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</si>
  <si>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</si>
  <si>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</si>
  <si>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</si>
  <si>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</si>
  <si>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</si>
  <si>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</si>
  <si>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</si>
  <si>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</si>
  <si>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</si>
  <si>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</si>
  <si>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</si>
  <si>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</si>
  <si>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</si>
  <si>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</si>
  <si>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</si>
  <si>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</si>
  <si>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</si>
  <si>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</si>
  <si>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</si>
  <si>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</si>
  <si>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</si>
  <si>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</si>
  <si>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</si>
  <si>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</si>
  <si>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</si>
  <si>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</si>
  <si>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</si>
  <si>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</si>
  <si>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</si>
  <si>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</si>
  <si>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</si>
  <si>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</si>
  <si>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</si>
  <si>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</si>
  <si>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</si>
  <si>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</si>
  <si>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</si>
  <si>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</si>
  <si>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</si>
  <si>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</si>
  <si>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</si>
  <si>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</si>
  <si>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</si>
  <si>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</si>
  <si>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</si>
  <si>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</si>
  <si>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</si>
  <si>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</si>
  <si>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</si>
  <si>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</si>
  <si>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</si>
  <si>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</si>
  <si>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</si>
  <si>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</si>
  <si>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</si>
  <si>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</si>
  <si>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</si>
  <si>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</si>
  <si>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</si>
  <si>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</si>
  <si>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</si>
  <si>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</si>
  <si>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</si>
  <si>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</si>
  <si>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</si>
  <si>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</si>
  <si>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</si>
  <si>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</si>
  <si>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</si>
  <si>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</si>
  <si>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</si>
  <si>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</si>
  <si>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</si>
  <si>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</si>
  <si>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</si>
  <si>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</si>
  <si>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</si>
  <si>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</si>
  <si>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</si>
  <si>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</si>
  <si>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</si>
  <si>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</si>
  <si>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</si>
  <si>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</si>
  <si>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</si>
  <si>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</si>
  <si>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</si>
  <si>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</si>
  <si>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</si>
  <si>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</si>
  <si>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</si>
  <si>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</si>
  <si>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</si>
  <si>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</si>
  <si>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</si>
  <si>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</si>
  <si>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</si>
  <si>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</si>
  <si>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</si>
  <si>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</si>
  <si>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</si>
  <si>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</si>
  <si>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</si>
  <si>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</si>
  <si>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</si>
  <si>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</si>
  <si>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</si>
  <si>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</si>
  <si>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</si>
  <si>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</si>
  <si>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</si>
  <si>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</si>
  <si>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</si>
  <si>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</si>
  <si>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</si>
  <si>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</si>
  <si>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</si>
  <si>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</si>
  <si>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</si>
  <si>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</si>
  <si>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</si>
  <si>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</si>
  <si>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</si>
  <si>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</si>
  <si>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</si>
  <si>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</si>
  <si>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</si>
  <si>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</si>
  <si>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</si>
  <si>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</si>
  <si>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</si>
  <si>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</si>
  <si>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</si>
  <si>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</si>
  <si>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</si>
  <si>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</si>
  <si>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</si>
  <si>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</si>
  <si>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</si>
  <si>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</si>
  <si>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</si>
  <si>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</si>
  <si>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</si>
  <si>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</si>
  <si>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</si>
  <si>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</si>
  <si>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</si>
  <si>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</si>
  <si>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</si>
  <si>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</si>
  <si>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</si>
  <si>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</si>
  <si>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</si>
  <si>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</si>
  <si>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</si>
  <si>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</si>
  <si>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</si>
  <si>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</si>
  <si>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</si>
  <si>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</si>
  <si>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</si>
  <si>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</si>
  <si>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</si>
  <si>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</si>
  <si>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</si>
  <si>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</si>
  <si>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</si>
  <si>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</si>
  <si>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</si>
  <si>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</si>
  <si>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</si>
  <si>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</si>
  <si>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</si>
  <si>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</si>
  <si>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</si>
  <si>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</si>
  <si>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</si>
  <si>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</si>
  <si>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</si>
  <si>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</si>
  <si>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</si>
  <si>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</si>
  <si>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</si>
  <si>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</si>
  <si>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</si>
  <si>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</si>
  <si>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</si>
  <si>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</si>
  <si>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</si>
  <si>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</si>
  <si>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</si>
  <si>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</si>
  <si>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</si>
  <si>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</si>
  <si>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</si>
  <si>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</si>
  <si>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</si>
  <si>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</si>
  <si>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</si>
  <si>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</si>
  <si>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</si>
  <si>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</si>
  <si>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</si>
  <si>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</si>
  <si>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</si>
  <si>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</si>
  <si>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</si>
  <si>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</si>
  <si>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</si>
  <si>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</si>
  <si>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</si>
  <si>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</si>
  <si>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</si>
  <si>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</si>
  <si>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</si>
  <si>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</si>
  <si>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</si>
  <si>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</si>
  <si>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</si>
  <si>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</si>
  <si>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</si>
  <si>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</si>
  <si>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</si>
  <si>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</si>
  <si>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</si>
  <si>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</si>
  <si>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</si>
  <si>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</si>
  <si>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</si>
  <si>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</si>
  <si>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</si>
  <si>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</si>
  <si>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</si>
  <si>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</si>
  <si>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</si>
  <si>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</si>
  <si>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</si>
  <si>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</si>
  <si>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</si>
  <si>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</si>
  <si>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</si>
  <si>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</si>
  <si>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</si>
  <si>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</si>
  <si>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</si>
  <si>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</si>
  <si>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</si>
  <si>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</si>
  <si>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</si>
  <si>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</si>
  <si>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</si>
  <si>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</si>
  <si>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</si>
  <si>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</si>
  <si>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</si>
  <si>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</si>
  <si>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</si>
  <si>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</si>
  <si>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</si>
  <si>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</si>
  <si>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</si>
  <si>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</si>
  <si>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</si>
  <si>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</si>
  <si>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</si>
  <si>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</si>
  <si>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</si>
  <si>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</si>
  <si>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</si>
  <si>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</si>
  <si>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</si>
  <si>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</si>
  <si>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</si>
  <si>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</si>
  <si>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</si>
  <si>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</si>
  <si>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</si>
  <si>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</si>
  <si>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</si>
  <si>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</si>
  <si>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</si>
  <si>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</si>
  <si>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</si>
  <si>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</si>
  <si>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</si>
  <si>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</si>
  <si>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</si>
  <si>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</si>
  <si>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</si>
  <si>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</si>
  <si>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</si>
  <si>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</si>
  <si>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</si>
  <si>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</si>
  <si>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</si>
  <si>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</si>
  <si>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</si>
  <si>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</si>
  <si>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</si>
  <si>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</si>
  <si>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</si>
  <si>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</si>
  <si>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</si>
  <si>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</si>
  <si>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</si>
  <si>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</si>
  <si>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</si>
  <si>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</si>
  <si>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</si>
  <si>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</si>
  <si>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</si>
  <si>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</si>
  <si>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</si>
  <si>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</si>
  <si>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</si>
  <si>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</si>
  <si>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</si>
  <si>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</si>
  <si>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</si>
  <si>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</si>
  <si>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</si>
  <si>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</si>
  <si>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</si>
  <si>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</si>
  <si>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</si>
  <si>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</si>
  <si>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</si>
  <si>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</si>
  <si>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</si>
  <si>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</si>
  <si>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</si>
  <si>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</si>
  <si>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</si>
  <si>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</si>
  <si>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</si>
  <si>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</si>
  <si>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</si>
  <si>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</si>
  <si>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</si>
  <si>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</si>
  <si>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</si>
  <si>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</si>
  <si>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</si>
  <si>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</si>
  <si>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</si>
  <si>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</si>
  <si>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</si>
  <si>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</si>
  <si>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</si>
  <si>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</si>
  <si>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</si>
  <si>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</si>
  <si>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</si>
  <si>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</si>
  <si>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</si>
  <si>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</si>
  <si>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</si>
  <si>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</si>
  <si>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</si>
  <si>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</si>
  <si>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</si>
  <si>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</si>
  <si>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</si>
  <si>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</si>
  <si>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</si>
  <si>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</si>
  <si>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</si>
  <si>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</si>
  <si>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</si>
  <si>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</si>
  <si>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</si>
  <si>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</si>
  <si>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</si>
  <si>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</si>
  <si>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</si>
  <si>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</si>
  <si>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</si>
  <si>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</si>
  <si>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</si>
  <si>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</si>
  <si>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</si>
  <si>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</si>
  <si>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</si>
  <si>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</si>
  <si>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</si>
  <si>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</si>
  <si>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</si>
  <si>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</si>
  <si>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</si>
  <si>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</si>
  <si>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</si>
  <si>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</si>
  <si>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</si>
  <si>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</si>
  <si>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</si>
  <si>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</si>
  <si>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</si>
  <si>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</si>
  <si>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</si>
  <si>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</si>
  <si>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</si>
  <si>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</si>
  <si>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</si>
  <si>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</si>
  <si>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</si>
  <si>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</si>
  <si>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</si>
  <si>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</si>
  <si>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</si>
  <si>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</si>
  <si>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</si>
  <si>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</si>
  <si>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</si>
  <si>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</si>
  <si>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</si>
  <si>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</si>
  <si>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</si>
  <si>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</si>
  <si>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</si>
  <si>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</si>
  <si>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</si>
  <si>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</si>
  <si>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</si>
  <si>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</si>
  <si>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</si>
  <si>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</si>
  <si>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</si>
  <si>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</si>
  <si>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</si>
  <si>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</si>
  <si>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</si>
  <si>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</si>
  <si>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</si>
  <si>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</si>
  <si>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</si>
  <si>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</si>
  <si>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</si>
  <si>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</si>
  <si>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</si>
  <si>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</si>
  <si>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</si>
  <si>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</si>
  <si>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</si>
  <si>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</si>
  <si>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</si>
  <si>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</si>
  <si>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</si>
  <si>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</si>
  <si>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</si>
  <si>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</si>
  <si>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</si>
  <si>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</si>
  <si>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</si>
  <si>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</si>
  <si>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</si>
  <si>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</si>
  <si>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</si>
  <si>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</si>
  <si>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</si>
  <si>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</si>
  <si>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</si>
  <si>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</si>
  <si>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</si>
  <si>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</si>
  <si>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</si>
  <si>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</si>
  <si>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</si>
  <si>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</si>
  <si>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</si>
  <si>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</si>
  <si>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</si>
  <si>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</si>
  <si>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</si>
  <si>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</si>
  <si>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</si>
  <si>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</si>
  <si>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</si>
  <si>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</si>
  <si>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</si>
  <si>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</si>
  <si>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</si>
  <si>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</si>
  <si>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</si>
  <si>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</si>
  <si>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</si>
  <si>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</si>
  <si>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</si>
  <si>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</si>
  <si>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</si>
  <si>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</si>
  <si>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</si>
  <si>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</si>
  <si>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</si>
  <si>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</si>
  <si>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</si>
  <si>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</si>
  <si>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</si>
  <si>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</si>
  <si>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</si>
  <si>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</si>
  <si>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</si>
  <si>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</si>
  <si>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</si>
  <si>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</si>
  <si>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</si>
  <si>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</si>
  <si>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</si>
  <si>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</si>
  <si>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</si>
  <si>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</si>
  <si>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</si>
  <si>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</si>
  <si>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</si>
  <si>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</si>
  <si>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</si>
  <si>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</si>
  <si>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</si>
  <si>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</si>
  <si>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</si>
  <si>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</si>
  <si>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</si>
  <si>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</si>
  <si>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</si>
  <si>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</si>
  <si>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</si>
  <si>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</si>
  <si>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</si>
  <si>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</si>
  <si>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</si>
  <si>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</si>
  <si>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</si>
  <si>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</si>
  <si>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</si>
  <si>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</si>
  <si>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</si>
  <si>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</si>
  <si>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</si>
  <si>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</si>
  <si>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</si>
  <si>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</si>
  <si>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</si>
  <si>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</si>
  <si>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</si>
  <si>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</si>
  <si>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</si>
  <si>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</si>
  <si>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</si>
  <si>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</si>
  <si>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</si>
  <si>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</si>
  <si>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</si>
  <si>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</si>
  <si>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</si>
  <si>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</si>
  <si>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</si>
  <si>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</si>
  <si>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</si>
  <si>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</si>
  <si>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</si>
  <si>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</si>
  <si>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</si>
  <si>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</si>
  <si>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</si>
  <si>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</si>
  <si>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</si>
  <si>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</si>
  <si>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</si>
  <si>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</si>
  <si>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</si>
  <si>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</si>
  <si>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</si>
  <si>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</si>
  <si>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</si>
  <si>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</si>
  <si>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</si>
  <si>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</si>
  <si>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</si>
  <si>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</si>
  <si>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</si>
  <si>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</si>
  <si>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</si>
  <si>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</si>
  <si>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</si>
  <si>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</si>
  <si>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</si>
  <si>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</si>
  <si>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</si>
  <si>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</si>
  <si>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</si>
  <si>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</si>
  <si>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</si>
  <si>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</si>
  <si>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</si>
  <si>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</si>
  <si>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</si>
  <si>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</si>
  <si>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</si>
  <si>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</si>
  <si>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</si>
  <si>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</si>
  <si>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</si>
  <si>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</si>
  <si>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</si>
  <si>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</si>
  <si>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</si>
  <si>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</si>
  <si>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</si>
  <si>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</si>
  <si>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</si>
  <si>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</si>
  <si>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</si>
  <si>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</si>
  <si>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</si>
  <si>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</si>
  <si>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</si>
  <si>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</si>
  <si>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</si>
  <si>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</si>
  <si>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</si>
  <si>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</si>
  <si>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</si>
  <si>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</si>
  <si>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</si>
  <si>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</si>
  <si>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</si>
  <si>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</si>
  <si>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</si>
  <si>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</si>
  <si>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</si>
  <si>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</si>
  <si>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</si>
  <si>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</si>
  <si>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</si>
  <si>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</si>
  <si>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</si>
  <si>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</si>
  <si>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</si>
  <si>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</si>
  <si>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</si>
  <si>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</si>
  <si>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</si>
  <si>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</si>
  <si>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</si>
  <si>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</si>
  <si>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</si>
  <si>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</si>
  <si>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</si>
  <si>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</si>
  <si>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</si>
  <si>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</si>
  <si>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</si>
  <si>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</si>
  <si>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</si>
  <si>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</si>
  <si>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</si>
  <si>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</si>
  <si>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</si>
  <si>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</si>
  <si>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</si>
  <si>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</si>
  <si>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</si>
  <si>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</si>
  <si>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</si>
  <si>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</si>
  <si>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</si>
  <si>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</si>
  <si>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</si>
  <si>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</si>
  <si>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</si>
  <si>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</si>
  <si>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</si>
  <si>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</si>
  <si>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</si>
  <si>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</si>
  <si>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</si>
  <si>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</si>
  <si>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</si>
  <si>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</si>
  <si>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</si>
  <si>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</si>
  <si>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</si>
  <si>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</si>
  <si>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</si>
  <si>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</si>
  <si>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</si>
  <si>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</si>
  <si>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</si>
  <si>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</si>
  <si>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</si>
  <si>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</si>
  <si>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</si>
  <si>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</si>
  <si>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</si>
  <si>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</si>
  <si>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</si>
  <si>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</si>
  <si>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</si>
  <si>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</si>
  <si>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</si>
  <si>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</si>
  <si>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</si>
  <si>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</si>
  <si>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</si>
  <si>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</si>
  <si>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</si>
  <si>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</si>
  <si>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</si>
  <si>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</si>
  <si>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</si>
  <si>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</si>
  <si>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</si>
  <si>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</si>
  <si>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</si>
  <si>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</si>
  <si>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</si>
  <si>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</si>
  <si>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</si>
  <si>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</si>
  <si>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</si>
  <si>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</si>
  <si>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</si>
  <si>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</si>
  <si>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</si>
  <si>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</si>
  <si>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</si>
  <si>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</si>
  <si>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</si>
  <si>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</si>
  <si>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</si>
  <si>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</si>
  <si>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</si>
  <si>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</si>
  <si>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</si>
  <si>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</si>
  <si>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</si>
  <si>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</si>
  <si>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</si>
  <si>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</si>
  <si>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</si>
  <si>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</si>
  <si>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</si>
  <si>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</si>
  <si>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</si>
  <si>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</si>
  <si>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</si>
  <si>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</si>
  <si>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</si>
  <si>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</si>
  <si>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</si>
  <si>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</si>
  <si>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</si>
  <si>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</si>
  <si>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</si>
  <si>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</si>
  <si>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</si>
  <si>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</si>
  <si>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</si>
  <si>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</si>
  <si>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</si>
  <si>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</si>
  <si>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</si>
  <si>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</si>
  <si>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</si>
  <si>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</si>
  <si>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</si>
  <si>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</si>
  <si>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</si>
  <si>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</si>
  <si>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</si>
  <si>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</si>
  <si>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</si>
  <si>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</si>
  <si>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</si>
  <si>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</si>
  <si>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</si>
  <si>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</si>
  <si>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</si>
  <si>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</si>
  <si>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</si>
  <si>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</si>
  <si>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</si>
  <si>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</si>
  <si>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</si>
  <si>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</si>
  <si>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</si>
  <si>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</si>
  <si>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</si>
  <si>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</si>
  <si>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</si>
  <si>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</si>
  <si>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</si>
  <si>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</si>
  <si>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</si>
  <si>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</si>
  <si>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</si>
  <si>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</si>
  <si>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</si>
  <si>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</si>
  <si>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</si>
  <si>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</si>
  <si>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</si>
  <si>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</si>
  <si>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</si>
  <si>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</si>
  <si>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</si>
  <si>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</si>
  <si>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</si>
  <si>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</si>
  <si>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</si>
  <si>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</si>
  <si>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</si>
  <si>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</si>
  <si>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</si>
  <si>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</si>
  <si>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</si>
  <si>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</si>
  <si>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</si>
  <si>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</si>
  <si>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</si>
  <si>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</si>
  <si>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</si>
  <si>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</si>
  <si>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</si>
  <si>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</si>
  <si>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</si>
  <si>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</si>
  <si>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</si>
  <si>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</si>
  <si>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</si>
  <si>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</si>
  <si>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</si>
  <si>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</si>
  <si>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</si>
  <si>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</si>
  <si>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</si>
  <si>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</si>
  <si>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</si>
  <si>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</si>
  <si>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</si>
  <si>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</si>
  <si>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</si>
  <si>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</si>
  <si>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</si>
  <si>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</si>
  <si>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</si>
  <si>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</si>
  <si>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</si>
  <si>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</si>
  <si>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</si>
  <si>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</si>
  <si>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</si>
  <si>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</si>
  <si>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</si>
  <si>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</si>
  <si>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</si>
  <si>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</si>
  <si>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</si>
  <si>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</si>
  <si>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</si>
  <si>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</si>
  <si>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</si>
  <si>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</si>
  <si>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</si>
  <si>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</si>
  <si>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</si>
  <si>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</si>
  <si>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</si>
  <si>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</si>
  <si>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</si>
  <si>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</si>
  <si>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</si>
  <si>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</si>
  <si>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</si>
  <si>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</si>
  <si>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</si>
  <si>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</si>
  <si>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</si>
  <si>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</si>
  <si>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</si>
  <si>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</si>
  <si>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</si>
  <si>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</si>
  <si>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</si>
  <si>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</si>
  <si>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</si>
  <si>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</si>
  <si>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</si>
  <si>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</si>
  <si>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</si>
  <si>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</si>
  <si>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</si>
  <si>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</si>
  <si>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</si>
  <si>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</si>
  <si>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</si>
  <si>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</si>
  <si>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</si>
  <si>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</si>
  <si>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</si>
  <si>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</si>
  <si>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</si>
  <si>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</si>
  <si>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</si>
  <si>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</si>
  <si>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</si>
  <si>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</si>
  <si>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</si>
  <si>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</si>
  <si>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</si>
  <si>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</si>
  <si>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</si>
  <si>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</si>
  <si>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</si>
  <si>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</si>
  <si>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</si>
  <si>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</si>
  <si>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</si>
  <si>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</si>
  <si>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</si>
  <si>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</si>
  <si>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</si>
  <si>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</si>
  <si>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</si>
  <si>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</si>
  <si>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</si>
  <si>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</si>
  <si>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</si>
  <si>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</si>
  <si>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</si>
  <si>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</si>
  <si>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</si>
  <si>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</si>
  <si>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</si>
  <si>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</si>
  <si>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</si>
  <si>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</si>
  <si>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</si>
  <si>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</si>
  <si>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</si>
  <si>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</si>
  <si>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</si>
  <si>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</si>
  <si>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</si>
  <si>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</si>
  <si>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</si>
  <si>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</si>
  <si>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</si>
  <si>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</si>
  <si>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</si>
  <si>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</si>
  <si>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</si>
  <si>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</si>
  <si>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</si>
  <si>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</si>
  <si>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</si>
  <si>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</si>
  <si>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</si>
  <si>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</si>
  <si>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</si>
  <si>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</si>
  <si>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</si>
  <si>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</si>
  <si>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</si>
  <si>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</si>
  <si>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</si>
  <si>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</si>
  <si>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</si>
  <si>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</si>
  <si>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</si>
  <si>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</si>
  <si>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</si>
  <si>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</si>
  <si>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</si>
  <si>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</si>
  <si>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</si>
  <si>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</si>
  <si>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</si>
  <si>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</si>
  <si>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</si>
  <si>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</si>
  <si>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</si>
  <si>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</si>
  <si>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</si>
  <si>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</si>
  <si>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</si>
  <si>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</si>
  <si>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</si>
  <si>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</si>
  <si>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</si>
  <si>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</si>
  <si>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</si>
  <si>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</si>
  <si>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</si>
  <si>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</si>
  <si>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</si>
  <si>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</si>
  <si>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</si>
  <si>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</si>
  <si>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</si>
  <si>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</si>
  <si>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</si>
  <si>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</si>
  <si>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</si>
  <si>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</si>
  <si>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</si>
  <si>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</si>
  <si>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</si>
  <si>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</si>
  <si>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</si>
  <si>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</si>
  <si>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</si>
  <si>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</si>
  <si>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</si>
  <si>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</si>
  <si>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</si>
  <si>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</si>
  <si>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</si>
  <si>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</si>
  <si>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</si>
  <si>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</si>
  <si>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</si>
  <si>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</si>
  <si>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</si>
  <si>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</si>
  <si>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</si>
  <si>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</si>
  <si>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</si>
  <si>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</si>
  <si>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</si>
  <si>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</si>
  <si>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</si>
  <si>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</si>
  <si>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</si>
  <si>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</si>
  <si>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</si>
  <si>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</si>
  <si>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</si>
  <si>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</si>
  <si>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</si>
  <si>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</si>
  <si>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</si>
  <si>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</si>
  <si>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</si>
  <si>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</si>
  <si>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</si>
  <si>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</si>
  <si>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</si>
  <si>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</si>
  <si>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</si>
  <si>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</si>
  <si>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</si>
  <si>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</si>
  <si>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</si>
  <si>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</si>
  <si>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</si>
  <si>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</si>
  <si>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</si>
  <si>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</si>
  <si>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</si>
  <si>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</si>
  <si>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</si>
  <si>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</si>
  <si>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</si>
  <si>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</si>
  <si>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</si>
  <si>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</si>
  <si>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</si>
  <si>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</si>
  <si>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</si>
  <si>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</si>
  <si>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</si>
  <si>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</si>
  <si>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</si>
  <si>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</si>
  <si>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</si>
  <si>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</si>
  <si>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</si>
  <si>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</si>
  <si>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</si>
  <si>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</si>
  <si>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</si>
  <si>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</si>
  <si>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</si>
  <si>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</si>
  <si>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</si>
  <si>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</si>
  <si>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</si>
  <si>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</si>
  <si>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</si>
  <si>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</si>
  <si>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</si>
  <si>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</si>
  <si>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</si>
  <si>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</si>
  <si>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</si>
  <si>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</si>
  <si>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</si>
  <si>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</si>
  <si>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</si>
  <si>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</si>
  <si>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</si>
  <si>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</si>
  <si>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</si>
  <si>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</si>
  <si>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</si>
  <si>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</si>
  <si>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</si>
  <si>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</si>
  <si>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</si>
  <si>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</si>
  <si>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</si>
  <si>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</si>
  <si>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</si>
  <si>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</si>
  <si>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</si>
  <si>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</si>
  <si>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</si>
  <si>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</si>
  <si>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</si>
  <si>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</si>
  <si>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</si>
  <si>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</si>
  <si>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</si>
  <si>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</si>
  <si>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</si>
  <si>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</si>
  <si>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</si>
  <si>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</si>
  <si>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</si>
  <si>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</si>
  <si>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</si>
  <si>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</si>
  <si>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</si>
  <si>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</si>
  <si>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</si>
  <si>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</si>
  <si>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</si>
  <si>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</si>
  <si>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</si>
  <si>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</si>
  <si>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</si>
  <si>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</si>
  <si>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</si>
  <si>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</si>
  <si>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</si>
  <si>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</si>
  <si>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</si>
  <si>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</si>
  <si>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</si>
  <si>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</si>
  <si>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</si>
  <si>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</si>
  <si>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</si>
  <si>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</si>
  <si>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</si>
  <si>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</si>
  <si>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</si>
  <si>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</si>
  <si>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</si>
  <si>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</si>
  <si>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</si>
  <si>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</si>
  <si>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</si>
  <si>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</si>
  <si>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</si>
  <si>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</si>
  <si>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</si>
  <si>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</si>
  <si>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</si>
  <si>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</si>
  <si>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</si>
  <si>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</si>
  <si>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</si>
  <si>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</si>
  <si>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</si>
  <si>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</si>
  <si>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</si>
  <si>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</si>
  <si>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</si>
  <si>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</si>
  <si>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</si>
  <si>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</si>
  <si>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</si>
  <si>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</si>
  <si>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</si>
  <si>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</si>
  <si>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</si>
  <si>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</si>
  <si>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</si>
  <si>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</si>
  <si>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</si>
  <si>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</si>
  <si>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</si>
  <si>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</si>
  <si>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</si>
  <si>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</si>
  <si>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</si>
  <si>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</si>
  <si>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</si>
  <si>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</si>
  <si>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</si>
  <si>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</si>
  <si>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</si>
  <si>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</si>
  <si>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</si>
  <si>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</si>
  <si>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</si>
  <si>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</si>
  <si>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</si>
  <si>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</si>
  <si>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</si>
  <si>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</si>
  <si>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</si>
  <si>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</si>
  <si>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</si>
  <si>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</si>
  <si>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</si>
  <si>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</si>
  <si>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</si>
  <si>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</si>
  <si>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</si>
  <si>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</si>
  <si>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</si>
  <si>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</si>
  <si>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</si>
  <si>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</si>
  <si>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</si>
  <si>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</si>
  <si>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</si>
  <si>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</si>
  <si>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</si>
  <si>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</si>
  <si>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</si>
  <si>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</si>
  <si>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</si>
  <si>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</si>
  <si>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</si>
  <si>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</si>
  <si>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</si>
  <si>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</si>
  <si>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</si>
  <si>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</si>
  <si>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</si>
  <si>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</si>
  <si>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</si>
  <si>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</si>
  <si>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</si>
  <si>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</si>
  <si>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</si>
  <si>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</si>
  <si>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</si>
  <si>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</si>
  <si>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</si>
  <si>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</si>
  <si>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</si>
  <si>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</si>
  <si>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</si>
  <si>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</si>
  <si>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</si>
  <si>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</si>
  <si>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</si>
  <si>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</si>
  <si>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</si>
  <si>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</si>
  <si>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</si>
  <si>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</si>
  <si>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</si>
  <si>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</si>
  <si>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</si>
  <si>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</si>
  <si>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</si>
  <si>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</si>
  <si>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</si>
  <si>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</si>
  <si>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</si>
  <si>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</si>
  <si>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</si>
  <si>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</si>
  <si>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</si>
  <si>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</si>
  <si>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</si>
  <si>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</si>
  <si>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</si>
  <si>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</si>
  <si>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</si>
  <si>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</si>
  <si>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</si>
  <si>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</si>
  <si>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</si>
  <si>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</si>
  <si>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</si>
  <si>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</si>
  <si>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</si>
  <si>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</si>
  <si>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</si>
  <si>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</si>
  <si>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</si>
  <si>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</si>
  <si>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</si>
  <si>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</si>
  <si>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</si>
  <si>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</si>
  <si>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</si>
  <si>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</si>
  <si>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</si>
  <si>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</si>
  <si>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</si>
  <si>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</si>
  <si>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</si>
  <si>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</si>
  <si>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</si>
  <si>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</si>
  <si>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</si>
  <si>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</si>
  <si>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</si>
  <si>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</si>
  <si>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</si>
  <si>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</si>
  <si>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</si>
  <si>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</si>
  <si>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</si>
  <si>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</si>
  <si>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</si>
  <si>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</si>
  <si>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</si>
  <si>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</si>
  <si>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</si>
  <si>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</si>
  <si>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</si>
  <si>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</si>
  <si>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</si>
  <si>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</si>
  <si>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</si>
  <si>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</si>
  <si>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</si>
  <si>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</si>
  <si>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</si>
  <si>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</si>
  <si>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</si>
  <si>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</si>
  <si>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</si>
  <si>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</si>
  <si>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</si>
  <si>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</si>
  <si>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</si>
  <si>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</si>
  <si>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</si>
  <si>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</si>
  <si>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</si>
  <si>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</si>
  <si>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</si>
  <si>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</si>
  <si>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</si>
  <si>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</si>
  <si>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</si>
  <si>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</si>
  <si>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</si>
  <si>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</si>
  <si>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</si>
  <si>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</si>
  <si>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</si>
  <si>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</si>
  <si>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</si>
  <si>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</si>
  <si>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</si>
  <si>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</si>
  <si>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</si>
  <si>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</si>
  <si>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</si>
  <si>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</si>
  <si>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</si>
  <si>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</si>
  <si>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</si>
  <si>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</si>
  <si>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</si>
  <si>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</si>
  <si>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</si>
  <si>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</si>
  <si>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</si>
  <si>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</si>
  <si>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</si>
  <si>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</si>
  <si>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</si>
  <si>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</si>
  <si>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</si>
  <si>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</si>
  <si>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</si>
  <si>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</si>
  <si>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</si>
  <si>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</si>
  <si>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</si>
  <si>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</si>
  <si>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</si>
  <si>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</si>
  <si>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</si>
  <si>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</si>
  <si>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</si>
  <si>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</si>
  <si>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</si>
  <si>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</si>
  <si>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</si>
  <si>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</si>
  <si>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</si>
  <si>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</si>
  <si>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</si>
  <si>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</si>
  <si>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</si>
  <si>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</si>
  <si>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</si>
  <si>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</si>
  <si>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</si>
  <si>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</si>
  <si>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</si>
  <si>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</si>
  <si>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</si>
  <si>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</si>
  <si>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</si>
  <si>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</si>
  <si>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</si>
  <si>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</si>
  <si>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</si>
  <si>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</si>
  <si>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</si>
  <si>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</si>
  <si>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</si>
  <si>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</si>
  <si>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</si>
  <si>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</si>
  <si>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</si>
  <si>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</si>
  <si>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</si>
  <si>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</si>
  <si>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</si>
  <si>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</si>
  <si>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</si>
  <si>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</si>
  <si>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</si>
  <si>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</si>
  <si>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</si>
  <si>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</si>
  <si>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</si>
  <si>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</si>
  <si>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</si>
  <si>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</si>
  <si>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</si>
  <si>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</si>
  <si>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</si>
  <si>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</si>
  <si>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</si>
  <si>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</si>
  <si>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</si>
  <si>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</si>
  <si>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</si>
  <si>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</si>
  <si>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</si>
  <si>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</si>
  <si>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</si>
  <si>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</si>
  <si>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</si>
  <si>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</si>
  <si>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</si>
  <si>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</si>
  <si>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</si>
  <si>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</si>
  <si>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</si>
  <si>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</si>
  <si>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</si>
  <si>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</si>
  <si>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</si>
  <si>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</si>
  <si>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</si>
  <si>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</si>
  <si>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</si>
  <si>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</si>
  <si>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</si>
  <si>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</si>
  <si>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</si>
  <si>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</si>
  <si>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</si>
  <si>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</si>
  <si>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</si>
  <si>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</si>
  <si>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</si>
  <si>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</si>
  <si>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</si>
  <si>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</si>
  <si>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</si>
  <si>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</si>
  <si>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</si>
  <si>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</si>
  <si>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</si>
  <si>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</si>
  <si>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</si>
  <si>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</si>
  <si>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</si>
  <si>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</si>
  <si>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</si>
  <si>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</si>
  <si>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</si>
  <si>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</si>
  <si>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</si>
  <si>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</si>
  <si>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</si>
  <si>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</si>
  <si>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</si>
  <si>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</si>
  <si>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</si>
  <si>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</si>
  <si>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</si>
  <si>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</si>
  <si>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</si>
  <si>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</si>
  <si>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</si>
  <si>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</si>
  <si>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</si>
  <si>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</si>
  <si>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</si>
  <si>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</si>
  <si>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</si>
  <si>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</si>
  <si>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</si>
  <si>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</si>
  <si>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</si>
  <si>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</si>
  <si>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</si>
  <si>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</si>
  <si>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</si>
  <si>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</si>
  <si>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</si>
  <si>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</si>
  <si>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</si>
  <si>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</si>
  <si>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</si>
  <si>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</si>
  <si>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</si>
  <si>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</si>
  <si>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</si>
  <si>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</si>
  <si>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</si>
  <si>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</si>
  <si>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</si>
  <si>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</si>
  <si>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</si>
  <si>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</si>
  <si>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</si>
  <si>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</si>
  <si>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</si>
  <si>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</si>
  <si>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</si>
  <si>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</si>
  <si>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</si>
  <si>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</si>
  <si>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</si>
  <si>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</si>
  <si>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</si>
  <si>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</si>
  <si>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</si>
  <si>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</si>
  <si>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</si>
  <si>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</si>
  <si>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</si>
  <si>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</si>
  <si>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</si>
  <si>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</si>
  <si>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</si>
  <si>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</si>
  <si>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</si>
  <si>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</si>
  <si>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</si>
  <si>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</si>
  <si>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</si>
  <si>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</si>
  <si>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</si>
  <si>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</si>
  <si>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</si>
  <si>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</si>
  <si>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</si>
  <si>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</si>
  <si>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</si>
  <si>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</si>
  <si>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</si>
  <si>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</si>
  <si>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</si>
  <si>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</si>
  <si>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</si>
  <si>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</si>
  <si>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</si>
  <si>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</si>
  <si>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</si>
  <si>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</si>
  <si>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</si>
  <si>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</si>
  <si>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</si>
  <si>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</si>
  <si>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</si>
  <si>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</si>
  <si>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</si>
  <si>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</si>
  <si>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</si>
  <si>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</si>
  <si>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</si>
  <si>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</si>
  <si>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</si>
  <si>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</si>
  <si>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</si>
  <si>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</si>
  <si>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</si>
  <si>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</si>
  <si>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</si>
  <si>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</si>
  <si>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</si>
  <si>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</si>
  <si>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</si>
  <si>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</si>
  <si>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</si>
  <si>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</si>
  <si>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</si>
  <si>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</si>
  <si>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</si>
  <si>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</si>
  <si>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</si>
  <si>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</si>
  <si>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</si>
  <si>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</si>
  <si>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</si>
  <si>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</si>
  <si>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</si>
  <si>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</si>
  <si>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</si>
  <si>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</si>
  <si>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</si>
  <si>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</si>
  <si>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</si>
  <si>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</si>
  <si>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</si>
  <si>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</si>
  <si>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</si>
  <si>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</si>
  <si>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</si>
  <si>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</si>
  <si>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</si>
  <si>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</si>
  <si>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</si>
  <si>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</si>
  <si>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</si>
  <si>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</si>
  <si>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</si>
  <si>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</si>
  <si>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</si>
  <si>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</si>
  <si>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</si>
  <si>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</si>
  <si>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</si>
  <si>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</si>
  <si>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</si>
  <si>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</si>
  <si>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</si>
  <si>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</si>
  <si>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</si>
  <si>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</si>
  <si>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</si>
  <si>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</si>
  <si>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</si>
  <si>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</si>
  <si>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</si>
  <si>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</si>
  <si>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</si>
  <si>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</si>
  <si>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</si>
  <si>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</si>
  <si>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</si>
  <si>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</si>
  <si>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</si>
  <si>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</si>
  <si>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</si>
  <si>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</si>
  <si>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</si>
  <si>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</si>
  <si>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</si>
  <si>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</si>
  <si>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</si>
  <si>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</si>
  <si>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</si>
  <si>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</si>
  <si>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</si>
  <si>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</si>
  <si>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</si>
  <si>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</si>
  <si>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</si>
  <si>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</si>
  <si>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</si>
  <si>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</si>
  <si>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</si>
  <si>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</si>
  <si>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</si>
  <si>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</si>
  <si>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</si>
  <si>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</si>
  <si>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</si>
  <si>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</si>
  <si>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</si>
  <si>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</si>
  <si>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</si>
  <si>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</si>
  <si>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</si>
  <si>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</si>
  <si>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</si>
  <si>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</si>
  <si>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</si>
  <si>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</si>
  <si>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</si>
  <si>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</si>
  <si>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</si>
  <si>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</si>
  <si>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</si>
  <si>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</si>
  <si>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</si>
  <si>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</si>
  <si>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</si>
  <si>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</si>
  <si>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</si>
  <si>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</si>
  <si>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</si>
  <si>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</si>
  <si>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</si>
  <si>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</si>
  <si>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</si>
  <si>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</si>
  <si>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</si>
  <si>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</si>
  <si>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</si>
  <si>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</si>
  <si>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</si>
  <si>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</si>
  <si>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</si>
  <si>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</si>
  <si>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</si>
  <si>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</si>
  <si>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</si>
  <si>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</si>
  <si>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</si>
  <si>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</si>
  <si>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</si>
  <si>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</si>
  <si>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</si>
  <si>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</si>
  <si>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</si>
  <si>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</si>
  <si>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</si>
  <si>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</si>
  <si>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</si>
  <si>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</si>
  <si>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</si>
  <si>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</si>
  <si>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</si>
  <si>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</si>
  <si>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</si>
  <si>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</si>
  <si>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</si>
  <si>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</si>
  <si>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</si>
  <si>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</si>
  <si>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</si>
  <si>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</si>
  <si>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</si>
  <si>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</si>
  <si>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</si>
  <si>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</si>
  <si>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</si>
  <si>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</si>
  <si>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</si>
  <si>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</si>
  <si>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</si>
  <si>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</si>
  <si>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</si>
  <si>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</si>
  <si>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</si>
  <si>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</si>
  <si>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</si>
  <si>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</si>
  <si>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</si>
  <si>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</si>
  <si>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</si>
  <si>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</si>
  <si>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</si>
  <si>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</si>
  <si>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</si>
  <si>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</si>
  <si>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</si>
  <si>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</si>
  <si>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</si>
  <si>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</si>
  <si>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</si>
  <si>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</si>
  <si>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</si>
  <si>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</si>
  <si>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</si>
  <si>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</si>
  <si>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</si>
  <si>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</si>
  <si>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</si>
  <si>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</si>
  <si>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</si>
  <si>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</si>
  <si>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</si>
  <si>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</si>
  <si>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</si>
  <si>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</si>
  <si>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</si>
  <si>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</si>
  <si>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</si>
  <si>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</si>
  <si>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</si>
  <si>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</si>
  <si>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</si>
  <si>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</si>
  <si>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</si>
  <si>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</si>
  <si>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</si>
  <si>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</si>
  <si>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</si>
  <si>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</si>
  <si>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</si>
  <si>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</si>
  <si>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</si>
  <si>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</si>
  <si>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</si>
  <si>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</si>
  <si>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</si>
  <si>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</si>
  <si>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</si>
  <si>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</si>
  <si>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</si>
  <si>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</si>
  <si>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</si>
  <si>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</si>
  <si>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</si>
  <si>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</si>
  <si>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</si>
  <si>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</si>
  <si>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</si>
  <si>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</si>
  <si>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</si>
  <si>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</si>
  <si>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</si>
  <si>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</si>
  <si>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</si>
  <si>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</si>
  <si>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</si>
  <si>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</si>
  <si>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</si>
  <si>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</si>
  <si>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</si>
  <si>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</si>
  <si>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</si>
  <si>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</si>
  <si>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</si>
  <si>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</si>
  <si>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</si>
  <si>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</si>
  <si>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</si>
  <si>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</si>
  <si>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</si>
  <si>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</si>
  <si>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</si>
  <si>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</si>
  <si>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</si>
  <si>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</si>
  <si>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</si>
  <si>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</si>
  <si>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</si>
  <si>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</si>
  <si>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</si>
  <si>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</si>
  <si>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</si>
  <si>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</si>
  <si>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</si>
  <si>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</si>
  <si>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</si>
  <si>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</si>
  <si>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</si>
  <si>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</si>
  <si>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</si>
  <si>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</si>
  <si>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</si>
  <si>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</si>
  <si>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</si>
  <si>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</si>
  <si>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</si>
  <si>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</si>
  <si>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</si>
  <si>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</si>
  <si>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</si>
  <si>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</si>
  <si>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</si>
  <si>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</si>
  <si>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</si>
  <si>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</si>
  <si>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</si>
  <si>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</si>
  <si>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</si>
  <si>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</si>
  <si>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</si>
  <si>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</si>
  <si>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</si>
  <si>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</si>
  <si>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</si>
  <si>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</si>
  <si>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</si>
  <si>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</si>
  <si>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</si>
  <si>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</si>
  <si>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</si>
  <si>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</si>
  <si>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</si>
  <si>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</si>
  <si>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</si>
  <si>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</si>
  <si>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</si>
  <si>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</si>
  <si>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</si>
  <si>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</si>
  <si>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</si>
  <si>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</si>
  <si>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</si>
  <si>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</si>
  <si>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</si>
  <si>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</si>
  <si>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</si>
  <si>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</si>
  <si>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</si>
  <si>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</si>
  <si>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</si>
  <si>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</si>
  <si>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</si>
  <si>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</si>
  <si>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</si>
  <si>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</si>
  <si>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</si>
  <si>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</si>
  <si>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</si>
  <si>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</si>
  <si>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</si>
  <si>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</si>
  <si>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</si>
  <si>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</si>
  <si>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</si>
  <si>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</si>
  <si>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</si>
  <si>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</si>
  <si>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</si>
  <si>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</si>
  <si>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</si>
  <si>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</si>
  <si>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</si>
  <si>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</si>
  <si>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</si>
  <si>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</si>
  <si>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</si>
  <si>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</si>
  <si>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</si>
  <si>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</si>
  <si>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</si>
  <si>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</si>
  <si>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</si>
  <si>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</si>
  <si>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</si>
  <si>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</si>
  <si>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</si>
  <si>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</si>
  <si>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</si>
  <si>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</si>
  <si>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</si>
  <si>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</si>
  <si>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</si>
  <si>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</si>
  <si>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</si>
  <si>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</si>
  <si>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</si>
  <si>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</si>
  <si>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</si>
  <si>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</si>
  <si>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</si>
  <si>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</si>
  <si>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</si>
  <si>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</si>
  <si>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</si>
  <si>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</si>
  <si>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</si>
  <si>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</si>
  <si>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</si>
  <si>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</si>
  <si>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</si>
  <si>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</si>
  <si>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</si>
  <si>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</si>
  <si>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</si>
  <si>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</si>
  <si>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</si>
  <si>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</si>
  <si>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</si>
  <si>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</si>
  <si>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</si>
  <si>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</si>
  <si>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</si>
  <si>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</si>
  <si>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</si>
  <si>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</si>
  <si>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</si>
  <si>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</si>
  <si>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</si>
  <si>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</si>
  <si>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</si>
  <si>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</si>
  <si>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</si>
  <si>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</si>
  <si>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</si>
  <si>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</si>
  <si>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</si>
  <si>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</si>
  <si>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</si>
  <si>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</si>
  <si>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</si>
  <si>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</si>
  <si>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</si>
  <si>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</si>
  <si>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</si>
  <si>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</si>
  <si>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</si>
  <si>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</si>
  <si>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</si>
  <si>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</si>
  <si>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</si>
  <si>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</si>
  <si>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</si>
  <si>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</si>
  <si>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</si>
  <si>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</si>
  <si>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</si>
  <si>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</si>
  <si>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</si>
  <si>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</si>
  <si>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</si>
  <si>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</si>
  <si>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</si>
  <si>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</si>
  <si>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</si>
  <si>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</si>
  <si>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</si>
  <si>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</si>
  <si>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</si>
  <si>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</si>
  <si>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</si>
  <si>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</si>
  <si>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</si>
  <si>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</si>
  <si>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</si>
  <si>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</si>
  <si>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</si>
  <si>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</si>
  <si>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</si>
  <si>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</si>
  <si>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</si>
  <si>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</si>
  <si>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</si>
  <si>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</si>
  <si>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</si>
  <si>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</si>
  <si>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</si>
  <si>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</si>
  <si>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</si>
  <si>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</si>
  <si>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</si>
  <si>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</si>
  <si>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</si>
  <si>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</si>
  <si>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</si>
  <si>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</si>
  <si>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</si>
  <si>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</si>
  <si>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</si>
  <si>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</si>
  <si>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</si>
  <si>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</si>
  <si>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</si>
  <si>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</si>
  <si>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</si>
  <si>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</si>
  <si>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</si>
  <si>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</si>
  <si>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</si>
  <si>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</si>
  <si>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</si>
  <si>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</si>
  <si>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</si>
  <si>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</si>
  <si>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</si>
  <si>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</si>
  <si>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</si>
  <si>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</si>
  <si>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</si>
  <si>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</si>
  <si>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</si>
  <si>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</si>
  <si>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</si>
  <si>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</si>
  <si>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</si>
  <si>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</si>
  <si>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</si>
  <si>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</si>
  <si>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</si>
  <si>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</si>
  <si>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</si>
  <si>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</si>
  <si>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</si>
  <si>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</si>
  <si>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</si>
  <si>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</si>
  <si>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</si>
  <si>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</si>
  <si>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</si>
  <si>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</si>
  <si>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</si>
  <si>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</si>
  <si>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</si>
  <si>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</si>
  <si>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</si>
  <si>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</si>
  <si>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</si>
  <si>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</si>
  <si>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</si>
  <si>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</si>
  <si>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</si>
  <si>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</si>
  <si>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</si>
  <si>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</si>
  <si>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</si>
  <si>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</si>
  <si>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</si>
  <si>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</si>
  <si>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</si>
  <si>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</si>
  <si>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</si>
  <si>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</si>
  <si>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</si>
  <si>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</si>
  <si>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</si>
  <si>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</si>
  <si>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</si>
  <si>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</si>
  <si>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</si>
  <si>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</si>
  <si>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</si>
  <si>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</si>
  <si>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</si>
  <si>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</si>
  <si>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</si>
  <si>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</si>
  <si>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</si>
  <si>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</si>
  <si>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</si>
  <si>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</si>
  <si>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</si>
  <si>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</si>
  <si>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</si>
  <si>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</si>
  <si>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</si>
  <si>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</si>
  <si>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</si>
  <si>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</si>
  <si>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</si>
  <si>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</si>
  <si>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</si>
  <si>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</si>
  <si>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</si>
  <si>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</si>
  <si>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</si>
  <si>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</si>
  <si>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</si>
  <si>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</si>
  <si>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</si>
  <si>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</si>
  <si>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</si>
  <si>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</si>
  <si>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</si>
  <si>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</si>
  <si>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</si>
  <si>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</si>
  <si>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</si>
  <si>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</si>
  <si>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</si>
  <si>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</si>
  <si>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</si>
  <si>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</si>
  <si>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</si>
  <si>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</si>
  <si>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</si>
  <si>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</si>
  <si>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</si>
  <si>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</si>
  <si>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</si>
  <si>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</si>
  <si>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</si>
  <si>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</si>
  <si>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</si>
  <si>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</si>
  <si>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</si>
  <si>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</si>
  <si>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</si>
  <si>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</si>
  <si>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</si>
  <si>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</si>
  <si>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</si>
  <si>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</si>
  <si>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</si>
  <si>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</si>
  <si>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</si>
  <si>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</si>
  <si>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</si>
  <si>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</si>
  <si>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</si>
  <si>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</si>
  <si>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</si>
  <si>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</si>
  <si>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</si>
  <si>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</si>
  <si>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</si>
  <si>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</si>
  <si>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</si>
  <si>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</si>
  <si>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</si>
  <si>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</si>
  <si>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</si>
  <si>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</si>
  <si>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</si>
  <si>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</si>
  <si>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</si>
  <si>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</si>
  <si>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</si>
  <si>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</si>
  <si>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</si>
  <si>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</si>
  <si>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</si>
  <si>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</si>
  <si>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</si>
  <si>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</si>
  <si>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</si>
  <si>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</si>
  <si>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</si>
  <si>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</si>
  <si>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</si>
  <si>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</si>
  <si>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</si>
  <si>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</si>
  <si>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</si>
  <si>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</si>
  <si>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</si>
  <si>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</si>
  <si>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</si>
  <si>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</si>
  <si>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</si>
  <si>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</si>
  <si>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</si>
  <si>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</si>
  <si>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</si>
  <si>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</si>
  <si>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</si>
  <si>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</si>
  <si>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</si>
  <si>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</si>
  <si>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</si>
  <si>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</si>
  <si>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</si>
  <si>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</si>
  <si>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</si>
  <si>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</si>
  <si>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</si>
  <si>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</si>
  <si>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</si>
  <si>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</si>
  <si>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</si>
  <si>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</si>
  <si>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</si>
  <si>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</si>
  <si>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</si>
  <si>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</si>
  <si>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</si>
  <si>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</si>
  <si>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</si>
  <si>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</si>
  <si>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</si>
  <si>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</si>
  <si>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</si>
  <si>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</si>
  <si>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</si>
  <si>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</si>
  <si>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</si>
  <si>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</si>
  <si>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</si>
  <si>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</si>
  <si>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</si>
  <si>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</si>
  <si>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</si>
  <si>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</si>
  <si>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</si>
  <si>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</si>
  <si>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</si>
  <si>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</si>
  <si>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</si>
  <si>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</si>
  <si>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</si>
  <si>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</si>
  <si>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</si>
  <si>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</si>
  <si>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</si>
  <si>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</si>
  <si>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</si>
  <si>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</si>
  <si>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</si>
  <si>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</si>
  <si>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</si>
  <si>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</si>
  <si>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</si>
  <si>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</si>
  <si>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</si>
  <si>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</si>
  <si>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</si>
  <si>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</si>
  <si>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</si>
  <si>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</si>
  <si>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</si>
  <si>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</si>
  <si>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</si>
  <si>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</si>
  <si>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</si>
  <si>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</si>
  <si>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</si>
  <si>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</si>
  <si>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</si>
  <si>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</si>
  <si>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</si>
  <si>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</si>
  <si>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</si>
  <si>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</si>
  <si>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</si>
  <si>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</si>
  <si>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</si>
  <si>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</si>
  <si>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</si>
  <si>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</si>
  <si>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</si>
  <si>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</si>
  <si>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</si>
  <si>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</si>
  <si>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</si>
  <si>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</si>
  <si>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</si>
  <si>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</si>
  <si>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</si>
  <si>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</si>
  <si>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</si>
  <si>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</si>
  <si>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</si>
  <si>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</si>
  <si>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</si>
  <si>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</si>
  <si>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</si>
  <si>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</si>
  <si>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</si>
  <si>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</si>
  <si>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</si>
  <si>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</si>
  <si>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</si>
  <si>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</si>
  <si>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</si>
  <si>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</si>
  <si>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</si>
  <si>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</si>
  <si>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</si>
  <si>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</si>
  <si>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</si>
  <si>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</si>
  <si>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</si>
  <si>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</si>
  <si>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</si>
  <si>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</si>
  <si>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</si>
  <si>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</si>
  <si>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</si>
  <si>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</si>
  <si>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</si>
  <si>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</si>
  <si>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</si>
  <si>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</si>
  <si>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</si>
  <si>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</si>
  <si>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</si>
  <si>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</si>
  <si>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</si>
  <si>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</si>
  <si>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</si>
  <si>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</si>
  <si>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</si>
  <si>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</si>
  <si>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</si>
  <si>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</si>
  <si>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</si>
  <si>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</si>
  <si>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</si>
  <si>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</si>
  <si>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</si>
  <si>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</si>
  <si>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</si>
  <si>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</si>
  <si>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</si>
  <si>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</si>
  <si>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</si>
  <si>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</si>
  <si>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</si>
  <si>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</si>
  <si>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</si>
  <si>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</si>
  <si>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</si>
  <si>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</si>
  <si>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</si>
  <si>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</si>
  <si>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</si>
  <si>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</si>
  <si>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</si>
  <si>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</si>
  <si>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</si>
  <si>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</si>
  <si>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</si>
  <si>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</si>
  <si>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</si>
  <si>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</si>
  <si>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</si>
  <si>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</si>
  <si>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</si>
  <si>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</si>
  <si>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</si>
  <si>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</si>
  <si>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</si>
  <si>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</si>
  <si>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</si>
  <si>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</si>
  <si>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</si>
  <si>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</si>
  <si>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</si>
  <si>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</si>
  <si>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</si>
  <si>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</si>
  <si>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</si>
  <si>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</si>
  <si>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</si>
  <si>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</si>
  <si>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</si>
  <si>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</si>
  <si>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</si>
  <si>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</si>
  <si>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</si>
  <si>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</si>
  <si>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</si>
  <si>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</si>
  <si>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</si>
  <si>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</si>
  <si>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</si>
  <si>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</si>
  <si>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</si>
  <si>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</si>
  <si>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</si>
  <si>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</si>
  <si>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</si>
  <si>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</si>
  <si>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</si>
  <si>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</si>
  <si>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</si>
  <si>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</si>
  <si>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</si>
  <si>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</si>
  <si>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</si>
  <si>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</si>
  <si>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</si>
  <si>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</si>
  <si>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</si>
  <si>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</si>
  <si>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</si>
  <si>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</si>
  <si>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</si>
  <si>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</si>
  <si>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</si>
  <si>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</si>
  <si>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</si>
  <si>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</si>
  <si>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</si>
  <si>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</si>
  <si>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</si>
  <si>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</si>
  <si>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</si>
  <si>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</si>
  <si>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</si>
  <si>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</si>
  <si>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</si>
  <si>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</si>
  <si>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</si>
  <si>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</si>
  <si>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</si>
  <si>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</si>
  <si>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</si>
  <si>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</si>
  <si>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</si>
  <si>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</si>
  <si>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</si>
  <si>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</si>
  <si>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</si>
  <si>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</si>
  <si>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</si>
  <si>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</si>
  <si>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</si>
  <si>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</si>
  <si>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</si>
  <si>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</si>
  <si>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</si>
  <si>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</si>
  <si>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</si>
  <si>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</si>
  <si>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</si>
  <si>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</si>
  <si>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</si>
  <si>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</si>
  <si>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</si>
  <si>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</si>
  <si>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</si>
  <si>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</si>
  <si>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</si>
  <si>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</si>
  <si>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</si>
  <si>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</si>
  <si>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</si>
  <si>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</si>
  <si>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</si>
  <si>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</si>
  <si>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</si>
  <si>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</si>
  <si>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</si>
  <si>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</si>
  <si>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</si>
  <si>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</si>
  <si>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</si>
  <si>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</si>
  <si>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</si>
  <si>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</si>
  <si>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</si>
  <si>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</si>
  <si>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</si>
  <si>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</si>
  <si>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</si>
  <si>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</si>
  <si>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</si>
  <si>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</si>
  <si>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</si>
  <si>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</si>
  <si>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</si>
  <si>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</si>
  <si>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</si>
  <si>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</si>
  <si>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</si>
  <si>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</si>
  <si>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</si>
  <si>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</si>
  <si>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</si>
  <si>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</si>
  <si>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</si>
  <si>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</si>
  <si>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</si>
  <si>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</si>
  <si>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</si>
  <si>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</si>
  <si>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</si>
  <si>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</si>
  <si>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</si>
  <si>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</si>
  <si>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</si>
  <si>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</si>
  <si>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</si>
  <si>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</si>
  <si>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</si>
  <si>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</si>
  <si>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</si>
  <si>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</si>
  <si>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</si>
  <si>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</si>
  <si>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</si>
  <si>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</si>
  <si>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</si>
  <si>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</si>
  <si>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</si>
  <si>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</si>
  <si>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</si>
  <si>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</si>
  <si>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</si>
  <si>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</si>
  <si>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</si>
  <si>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</si>
  <si>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</si>
  <si>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</si>
  <si>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</si>
  <si>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</si>
  <si>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</si>
  <si>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</si>
  <si>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</si>
  <si>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</si>
  <si>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</si>
  <si>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</si>
  <si>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</si>
  <si>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</si>
  <si>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</si>
  <si>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</si>
  <si>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</si>
  <si>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</si>
  <si>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</si>
  <si>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</si>
  <si>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</si>
  <si>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</si>
  <si>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</si>
  <si>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</si>
  <si>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</si>
  <si>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</si>
  <si>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</si>
  <si>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</si>
  <si>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</si>
  <si>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</si>
  <si>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</si>
  <si>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</si>
  <si>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</si>
  <si>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</si>
  <si>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</si>
  <si>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</si>
  <si>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</si>
  <si>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</si>
  <si>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</si>
  <si>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</si>
  <si>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</si>
  <si>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</si>
  <si>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</si>
  <si>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</si>
  <si>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</si>
  <si>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</si>
  <si>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</si>
  <si>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</si>
  <si>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</si>
  <si>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</si>
  <si>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</si>
  <si>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</si>
  <si>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</si>
  <si>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</si>
  <si>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</si>
  <si>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</si>
  <si>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</si>
  <si>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</si>
  <si>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</si>
  <si>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</si>
  <si>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</si>
  <si>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</si>
  <si>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</si>
  <si>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</si>
  <si>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</si>
  <si>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</si>
  <si>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</si>
  <si>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</si>
  <si>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</si>
  <si>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</si>
  <si>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</si>
  <si>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</si>
  <si>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</si>
  <si>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</si>
  <si>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</si>
  <si>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</si>
  <si>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</si>
  <si>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</si>
  <si>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</si>
  <si>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</si>
  <si>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</si>
  <si>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</si>
  <si>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</si>
  <si>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</si>
  <si>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</si>
  <si>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</si>
  <si>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</si>
  <si>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</si>
  <si>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</si>
  <si>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</si>
  <si>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</si>
  <si>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</si>
  <si>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</si>
  <si>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</si>
  <si>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</si>
  <si>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</si>
  <si>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</si>
  <si>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</si>
  <si>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</si>
  <si>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</si>
  <si>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</si>
  <si>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</si>
  <si>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</si>
  <si>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</si>
  <si>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</si>
  <si>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</si>
  <si>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</si>
  <si>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</si>
  <si>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</si>
  <si>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</si>
  <si>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</si>
  <si>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</si>
  <si>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</si>
  <si>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</si>
  <si>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</si>
  <si>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</si>
  <si>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</si>
  <si>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</si>
  <si>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</si>
  <si>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</si>
  <si>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</si>
  <si>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</si>
  <si>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</si>
  <si>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</si>
  <si>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</si>
  <si>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</si>
  <si>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</si>
  <si>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</si>
  <si>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</si>
  <si>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</si>
  <si>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</si>
  <si>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</si>
  <si>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</si>
  <si>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</si>
  <si>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</si>
  <si>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</si>
  <si>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</si>
  <si>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</si>
  <si>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</si>
  <si>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</si>
  <si>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</si>
  <si>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</si>
  <si>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</si>
  <si>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</si>
  <si>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</si>
  <si>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</si>
  <si>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</si>
  <si>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</si>
  <si>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</si>
  <si>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</si>
  <si>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</si>
  <si>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</si>
  <si>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</si>
  <si>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</si>
  <si>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</si>
  <si>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</si>
  <si>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</si>
  <si>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</si>
  <si>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</si>
  <si>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</si>
  <si>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</si>
  <si>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</si>
  <si>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</si>
  <si>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</si>
  <si>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</si>
  <si>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</si>
  <si>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</si>
  <si>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</si>
  <si>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</si>
  <si>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</si>
  <si>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</si>
  <si>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</si>
  <si>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</si>
  <si>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</si>
  <si>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</si>
  <si>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</si>
  <si>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</si>
  <si>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</si>
  <si>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</si>
  <si>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</si>
  <si>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</si>
  <si>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</si>
  <si>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</si>
  <si>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</si>
  <si>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</si>
  <si>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</si>
  <si>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</si>
  <si>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</si>
  <si>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</si>
  <si>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</si>
  <si>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</si>
  <si>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</si>
  <si>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</si>
  <si>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</si>
  <si>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</si>
  <si>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</si>
  <si>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</si>
  <si>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</si>
  <si>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</si>
  <si>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</si>
  <si>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</si>
  <si>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</si>
  <si>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</si>
  <si>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</si>
  <si>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</si>
  <si>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</si>
  <si>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</si>
  <si>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</si>
  <si>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</si>
  <si>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</si>
  <si>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</si>
  <si>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</si>
  <si>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</si>
  <si>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</si>
  <si>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</si>
  <si>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</si>
  <si>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</si>
  <si>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</si>
  <si>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</si>
  <si>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</si>
  <si>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</si>
  <si>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</si>
  <si>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</si>
  <si>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</si>
  <si>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</si>
  <si>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</si>
  <si>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</si>
  <si>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</si>
  <si>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</si>
  <si>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</si>
  <si>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</si>
  <si>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</si>
  <si>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</si>
  <si>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</si>
  <si>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</si>
  <si>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</si>
  <si>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</si>
  <si>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</si>
  <si>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</si>
  <si>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</si>
  <si>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</si>
  <si>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</si>
  <si>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</si>
  <si>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</si>
  <si>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</si>
  <si>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</si>
  <si>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</si>
  <si>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</si>
  <si>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</si>
  <si>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</si>
  <si>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</si>
  <si>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</si>
  <si>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</si>
  <si>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</si>
  <si>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</si>
  <si>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</si>
  <si>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</si>
  <si>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</si>
  <si>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</si>
  <si>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</si>
  <si>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</si>
  <si>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</si>
  <si>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</si>
  <si>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</si>
  <si>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</si>
  <si>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</si>
  <si>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</si>
  <si>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</si>
  <si>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</si>
  <si>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</si>
  <si>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</si>
  <si>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</si>
  <si>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</si>
  <si>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</si>
  <si>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</si>
  <si>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</si>
  <si>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</si>
  <si>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</si>
  <si>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</si>
  <si>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</si>
  <si>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</si>
  <si>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</si>
  <si>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</si>
  <si>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</si>
  <si>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</si>
  <si>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</si>
  <si>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</si>
  <si>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</si>
  <si>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</si>
  <si>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</si>
  <si>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</si>
  <si>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</si>
  <si>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</si>
  <si>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</si>
  <si>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</si>
  <si>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</si>
  <si>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</si>
  <si>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</si>
  <si>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</si>
  <si>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</si>
  <si>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</si>
  <si>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</si>
  <si>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</si>
  <si>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</si>
  <si>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</si>
  <si>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</si>
  <si>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</si>
  <si>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</si>
  <si>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</si>
  <si>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</si>
  <si>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</si>
  <si>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</si>
  <si>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</si>
  <si>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</si>
  <si>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</si>
  <si>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</si>
  <si>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</si>
  <si>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</si>
  <si>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</si>
  <si>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</si>
  <si>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</si>
  <si>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</si>
  <si>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</si>
  <si>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</si>
  <si>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</si>
  <si>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</si>
  <si>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</si>
  <si>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</si>
  <si>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</si>
  <si>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</si>
  <si>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</si>
  <si>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</si>
  <si>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</si>
  <si>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</si>
  <si>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</si>
  <si>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</si>
  <si>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</si>
  <si>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</si>
  <si>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</si>
  <si>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</si>
  <si>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</si>
  <si>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</si>
  <si>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</si>
  <si>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</si>
  <si>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</si>
  <si>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</si>
  <si>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</si>
  <si>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</si>
  <si>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</si>
  <si>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</si>
  <si>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</si>
  <si>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</si>
  <si>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</si>
  <si>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</si>
  <si>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</si>
  <si>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</si>
  <si>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</si>
  <si>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</si>
  <si>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</si>
  <si>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</si>
  <si>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</si>
  <si>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</si>
  <si>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</si>
  <si>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</si>
  <si>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</si>
  <si>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</si>
  <si>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</si>
  <si>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</si>
  <si>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</si>
  <si>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</si>
  <si>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</si>
  <si>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</si>
  <si>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</si>
  <si>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</si>
  <si>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</si>
  <si>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</si>
  <si>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</si>
  <si>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</si>
  <si>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</si>
  <si>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</si>
  <si>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</si>
  <si>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</si>
  <si>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</si>
  <si>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</si>
  <si>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</si>
  <si>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</si>
  <si>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</si>
  <si>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</si>
  <si>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</si>
  <si>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</si>
  <si>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</si>
  <si>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</si>
  <si>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</si>
  <si>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</si>
  <si>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</si>
  <si>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</si>
  <si>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</si>
  <si>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</si>
  <si>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</si>
  <si>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</si>
  <si>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</si>
  <si>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</si>
  <si>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</si>
  <si>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</si>
  <si>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</si>
  <si>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</si>
  <si>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</si>
  <si>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</si>
  <si>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</si>
  <si>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</si>
  <si>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</si>
  <si>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</si>
  <si>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</si>
  <si>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</si>
  <si>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</si>
  <si>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</si>
  <si>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</si>
  <si>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</si>
  <si>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</si>
  <si>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</si>
  <si>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</si>
  <si>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</si>
  <si>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</si>
  <si>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</si>
  <si>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</si>
  <si>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</si>
  <si>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</si>
  <si>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</si>
  <si>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</si>
  <si>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</si>
  <si>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</si>
  <si>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</si>
  <si>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</si>
  <si>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</si>
  <si>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</si>
  <si>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</si>
  <si>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</si>
  <si>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</si>
  <si>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</si>
  <si>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</si>
  <si>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</si>
  <si>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</si>
  <si>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</si>
  <si>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</si>
  <si>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</si>
  <si>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</si>
  <si>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</si>
  <si>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</si>
  <si>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</si>
  <si>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</si>
  <si>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</si>
  <si>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</si>
  <si>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</si>
  <si>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</si>
  <si>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</si>
  <si>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</si>
  <si>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</si>
  <si>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</si>
  <si>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</si>
  <si>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</si>
  <si>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</si>
  <si>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</si>
  <si>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</si>
  <si>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</si>
  <si>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</si>
  <si>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</si>
  <si>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</si>
  <si>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</si>
  <si>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</si>
  <si>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</si>
  <si>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</si>
  <si>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</si>
  <si>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</si>
  <si>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</si>
  <si>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</si>
  <si>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</si>
  <si>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</si>
  <si>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</si>
  <si>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</si>
  <si>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</si>
  <si>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</si>
  <si>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</si>
  <si>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</si>
  <si>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</si>
  <si>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</si>
  <si>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</si>
  <si>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</si>
  <si>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</si>
  <si>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</si>
  <si>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</si>
  <si>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</si>
  <si>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</si>
  <si>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</si>
  <si>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</si>
  <si>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</si>
  <si>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</si>
  <si>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</si>
  <si>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</si>
  <si>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</si>
  <si>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</si>
  <si>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</si>
  <si>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</si>
  <si>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</si>
  <si>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</si>
  <si>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</si>
  <si>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</si>
  <si>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</si>
  <si>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</si>
  <si>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</si>
  <si>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</si>
  <si>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</si>
  <si>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</si>
  <si>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</si>
  <si>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</si>
  <si>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</si>
  <si>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</si>
  <si>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</si>
  <si>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</si>
  <si>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</si>
  <si>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</si>
  <si>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</si>
  <si>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</si>
  <si>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</si>
  <si>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</si>
  <si>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</si>
  <si>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</si>
  <si>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</si>
  <si>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</si>
  <si>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</si>
  <si>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</si>
  <si>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</si>
  <si>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</si>
  <si>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</si>
  <si>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</si>
  <si>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</si>
  <si>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</si>
  <si>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</si>
  <si>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</si>
  <si>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</si>
  <si>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</si>
  <si>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</si>
  <si>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</si>
  <si>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</si>
  <si>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</si>
  <si>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</si>
  <si>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</si>
  <si>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</si>
  <si>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</si>
  <si>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</si>
  <si>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</si>
  <si>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</si>
  <si>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</si>
  <si>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</si>
  <si>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</si>
  <si>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</si>
  <si>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</si>
  <si>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</si>
  <si>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</si>
  <si>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</si>
  <si>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</si>
  <si>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</si>
  <si>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</si>
  <si>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</si>
  <si>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</si>
  <si>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</si>
  <si>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</si>
  <si>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</si>
  <si>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</si>
  <si>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</si>
  <si>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</si>
  <si>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</si>
  <si>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</si>
  <si>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</si>
  <si>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</si>
  <si>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</si>
  <si>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</si>
  <si>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</si>
  <si>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</si>
  <si>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</si>
  <si>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</si>
  <si>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</si>
  <si>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</si>
  <si>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</si>
  <si>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</si>
  <si>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</si>
  <si>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</si>
  <si>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</si>
  <si>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</si>
  <si>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</si>
  <si>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</si>
  <si>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</si>
  <si>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</si>
  <si>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</si>
  <si>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</si>
  <si>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</si>
  <si>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</si>
  <si>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</si>
  <si>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</si>
  <si>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</si>
  <si>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</si>
  <si>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</si>
  <si>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</si>
  <si>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</si>
  <si>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</si>
  <si>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</si>
  <si>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</si>
  <si>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</si>
  <si>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</si>
  <si>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</si>
  <si>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</si>
  <si>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</si>
  <si>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</si>
  <si>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</si>
  <si>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</si>
  <si>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</si>
  <si>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</si>
  <si>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</si>
  <si>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</si>
  <si>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</si>
  <si>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</si>
  <si>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</si>
  <si>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</si>
  <si>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</si>
  <si>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</si>
  <si>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</si>
  <si>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</si>
  <si>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</si>
  <si>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</si>
  <si>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</si>
  <si>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</si>
  <si>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</si>
  <si>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</si>
  <si>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</si>
  <si>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</si>
  <si>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</si>
  <si>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</si>
  <si>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</si>
  <si>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</si>
  <si>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</si>
  <si>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</si>
  <si>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</si>
  <si>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</si>
  <si>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</si>
  <si>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</si>
  <si>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</si>
  <si>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</si>
  <si>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</si>
  <si>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</si>
  <si>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</si>
  <si>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</si>
  <si>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</si>
  <si>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</si>
  <si>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</si>
  <si>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</si>
  <si>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</si>
  <si>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</si>
  <si>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</si>
  <si>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</si>
  <si>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</si>
  <si>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</si>
  <si>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</si>
  <si>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</si>
  <si>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</si>
  <si>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</si>
  <si>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</si>
  <si>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</si>
  <si>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</si>
  <si>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</si>
  <si>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</si>
  <si>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</si>
  <si>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</si>
  <si>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</si>
  <si>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</si>
  <si>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</si>
  <si>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</si>
  <si>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</si>
  <si>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</si>
  <si>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</si>
  <si>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</si>
  <si>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</si>
  <si>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</si>
  <si>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</si>
  <si>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</si>
  <si>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</si>
  <si>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</si>
  <si>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</si>
  <si>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</si>
  <si>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</si>
  <si>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</si>
  <si>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</si>
  <si>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</si>
  <si>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</si>
  <si>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</si>
  <si>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</si>
  <si>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</si>
  <si>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</si>
  <si>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</si>
  <si>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</si>
  <si>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</si>
  <si>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</si>
  <si>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</si>
  <si>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</si>
  <si>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</si>
  <si>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</si>
  <si>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</si>
  <si>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</si>
  <si>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</si>
  <si>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</si>
  <si>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</si>
  <si>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</si>
  <si>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</si>
  <si>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</si>
  <si>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</si>
  <si>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</si>
  <si>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</si>
  <si>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</si>
  <si>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</si>
  <si>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</si>
  <si>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</si>
  <si>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</si>
  <si>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</si>
  <si>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</si>
  <si>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</si>
  <si>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</si>
  <si>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</si>
  <si>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</si>
  <si>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</si>
  <si>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</si>
  <si>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</si>
  <si>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</si>
  <si>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</si>
  <si>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</si>
  <si>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</si>
  <si>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</si>
  <si>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</si>
  <si>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</si>
  <si>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</si>
  <si>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</si>
  <si>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</si>
  <si>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</si>
  <si>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</si>
  <si>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</si>
  <si>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</si>
  <si>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</si>
  <si>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</si>
  <si>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</si>
  <si>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</si>
  <si>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</si>
  <si>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</si>
  <si>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</si>
  <si>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</si>
  <si>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</si>
  <si>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</si>
  <si>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</si>
  <si>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</si>
  <si>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</si>
  <si>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</si>
  <si>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</si>
  <si>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</si>
  <si>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</si>
  <si>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</si>
  <si>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</si>
  <si>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</si>
  <si>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</si>
  <si>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</si>
  <si>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</si>
  <si>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</si>
  <si>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</si>
  <si>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</si>
  <si>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</si>
  <si>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</si>
  <si>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</si>
  <si>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</si>
  <si>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</si>
  <si>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</si>
  <si>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</si>
  <si>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</si>
  <si>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</si>
  <si>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</si>
  <si>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</si>
  <si>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</si>
  <si>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</si>
  <si>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</si>
  <si>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</si>
  <si>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</si>
  <si>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</si>
  <si>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</si>
  <si>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</si>
  <si>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</si>
  <si>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</si>
  <si>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</si>
  <si>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</si>
  <si>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</si>
  <si>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</si>
  <si>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</si>
  <si>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</si>
  <si>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</si>
  <si>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</si>
  <si>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</si>
  <si>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</si>
  <si>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</si>
  <si>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</si>
  <si>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</si>
  <si>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</si>
  <si>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</si>
  <si>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</si>
  <si>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</si>
  <si>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</si>
  <si>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</si>
  <si>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</si>
  <si>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</si>
  <si>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</si>
  <si>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</si>
  <si>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</si>
  <si>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</si>
  <si>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</si>
  <si>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</si>
  <si>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</si>
  <si>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</si>
  <si>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</si>
  <si>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</si>
  <si>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</si>
  <si>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</si>
  <si>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</si>
  <si>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</si>
  <si>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</si>
  <si>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</si>
  <si>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</si>
  <si>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</si>
  <si>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</si>
  <si>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</si>
  <si>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</si>
  <si>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</si>
  <si>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</si>
  <si>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</si>
  <si>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</si>
  <si>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</si>
  <si>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</si>
  <si>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</si>
  <si>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</si>
  <si>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</si>
  <si>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</si>
  <si>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</si>
  <si>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</si>
  <si>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</si>
  <si>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</si>
  <si>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</si>
  <si>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</si>
  <si>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</si>
  <si>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</si>
  <si>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</si>
  <si>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</si>
  <si>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</si>
  <si>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</si>
  <si>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</si>
  <si>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</si>
  <si>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</si>
  <si>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</si>
  <si>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</si>
  <si>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</si>
  <si>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</si>
  <si>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</si>
  <si>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</si>
  <si>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</si>
  <si>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</si>
  <si>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</si>
  <si>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</si>
  <si>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</si>
  <si>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</si>
  <si>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</si>
  <si>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</si>
  <si>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</si>
  <si>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</si>
  <si>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</si>
  <si>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</si>
  <si>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</si>
  <si>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</si>
  <si>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</si>
  <si>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</si>
  <si>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</si>
  <si>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</si>
  <si>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</si>
  <si>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</si>
  <si>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</si>
  <si>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</si>
  <si>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</si>
  <si>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</si>
  <si>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</si>
  <si>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</si>
  <si>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</si>
  <si>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</si>
  <si>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</si>
  <si>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</si>
  <si>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</si>
  <si>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</si>
  <si>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</si>
  <si>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</si>
  <si>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</si>
  <si>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</si>
  <si>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</si>
  <si>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</si>
  <si>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</si>
  <si>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</si>
  <si>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</si>
  <si>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</si>
  <si>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</si>
  <si>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</si>
  <si>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</si>
  <si>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</si>
  <si>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</si>
  <si>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</si>
  <si>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</si>
  <si>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</si>
  <si>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</si>
  <si>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</si>
  <si>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</si>
  <si>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</si>
  <si>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</si>
  <si>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</si>
  <si>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</si>
  <si>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</si>
  <si>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</si>
  <si>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</si>
  <si>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</si>
  <si>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</si>
  <si>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</si>
  <si>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</si>
  <si>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</si>
  <si>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</si>
  <si>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</si>
  <si>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</si>
  <si>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</si>
  <si>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</si>
  <si>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</si>
  <si>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</si>
  <si>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</si>
  <si>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</si>
  <si>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</si>
  <si>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</si>
  <si>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</si>
  <si>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</si>
  <si>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</si>
  <si>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</si>
  <si>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</si>
  <si>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</si>
  <si>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</si>
  <si>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</si>
  <si>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</si>
  <si>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</si>
  <si>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</si>
  <si>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</si>
  <si>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</si>
  <si>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</si>
  <si>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</si>
  <si>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</si>
  <si>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</si>
  <si>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</si>
  <si>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</si>
  <si>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</si>
  <si>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</si>
  <si>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</si>
  <si>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</si>
  <si>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</si>
  <si>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</si>
  <si>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</si>
  <si>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</si>
  <si>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</si>
  <si>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</si>
  <si>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</si>
  <si>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</si>
  <si>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</si>
  <si>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</si>
  <si>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</si>
  <si>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</si>
  <si>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</si>
  <si>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</si>
  <si>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</si>
  <si>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</si>
  <si>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</si>
  <si>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</si>
  <si>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</si>
  <si>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</si>
  <si>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</si>
  <si>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</si>
  <si>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</si>
  <si>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</si>
  <si>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</si>
  <si>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</si>
  <si>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</si>
  <si>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</si>
  <si>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</si>
  <si>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</si>
  <si>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</si>
  <si>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</si>
  <si>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</si>
  <si>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</si>
  <si>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</si>
  <si>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</si>
  <si>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</si>
  <si>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</si>
  <si>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</si>
  <si>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</si>
  <si>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</si>
  <si>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</si>
  <si>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</si>
  <si>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</si>
  <si>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</si>
  <si>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</si>
  <si>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</si>
  <si>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</si>
  <si>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</si>
  <si>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</si>
  <si>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</si>
  <si>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</si>
  <si>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</si>
  <si>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</si>
  <si>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</si>
  <si>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</si>
  <si>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</si>
  <si>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</si>
  <si>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</si>
  <si>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</si>
  <si>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</si>
  <si>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</si>
  <si>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</si>
  <si>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</si>
  <si>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</si>
  <si>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</si>
  <si>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</si>
  <si>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</si>
  <si>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</si>
  <si>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</si>
  <si>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</si>
  <si>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</si>
  <si>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</si>
  <si>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</si>
  <si>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</si>
  <si>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</si>
  <si>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</si>
  <si>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</si>
  <si>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</si>
  <si>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</si>
  <si>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</si>
  <si>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</si>
  <si>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</si>
  <si>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</si>
  <si>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</si>
  <si>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</si>
  <si>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</si>
  <si>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</si>
  <si>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</si>
  <si>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</si>
  <si>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</si>
  <si>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</si>
  <si>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</si>
  <si>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</si>
  <si>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</si>
  <si>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</si>
  <si>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</si>
  <si>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</si>
  <si>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</si>
  <si>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</si>
  <si>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</si>
  <si>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</si>
  <si>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</si>
  <si>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</si>
  <si>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</si>
  <si>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</si>
  <si>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</si>
  <si>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</si>
  <si>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</si>
  <si>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</si>
  <si>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</si>
  <si>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</si>
  <si>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</si>
  <si>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</si>
  <si>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</si>
  <si>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</si>
  <si>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</si>
  <si>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</si>
  <si>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</si>
  <si>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</si>
  <si>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</si>
  <si>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</si>
  <si>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</si>
  <si>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</si>
  <si>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</si>
  <si>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</si>
  <si>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</si>
  <si>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</si>
  <si>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</si>
  <si>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</si>
  <si>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</si>
  <si>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</si>
  <si>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</si>
  <si>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</si>
  <si>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</si>
  <si>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</si>
  <si>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</si>
  <si>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</si>
  <si>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</si>
  <si>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</si>
  <si>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</si>
  <si>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</si>
  <si>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</si>
  <si>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</si>
  <si>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</si>
  <si>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</si>
  <si>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</si>
  <si>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</si>
  <si>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</si>
  <si>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</si>
  <si>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</si>
  <si>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</si>
  <si>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</si>
  <si>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</si>
  <si>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</si>
  <si>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</si>
  <si>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</si>
  <si>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</si>
  <si>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</si>
  <si>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</si>
  <si>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</si>
  <si>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</si>
  <si>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</si>
  <si>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</si>
  <si>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</si>
  <si>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</si>
  <si>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</si>
  <si>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</si>
  <si>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</si>
  <si>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</si>
  <si>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</si>
  <si>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</si>
  <si>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</si>
  <si>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</si>
  <si>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</si>
  <si>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</si>
  <si>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</si>
  <si>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</si>
  <si>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</si>
  <si>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</si>
  <si>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</si>
  <si>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</si>
  <si>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</si>
  <si>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</si>
  <si>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</si>
  <si>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</si>
  <si>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</si>
  <si>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</si>
  <si>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</si>
  <si>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</si>
  <si>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</si>
  <si>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</si>
  <si>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</si>
  <si>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</si>
  <si>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</si>
  <si>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</si>
  <si>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</si>
  <si>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</si>
  <si>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</si>
  <si>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</si>
  <si>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</si>
  <si>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</si>
  <si>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</si>
  <si>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</si>
  <si>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</si>
  <si>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</si>
  <si>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</si>
  <si>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</si>
  <si>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</si>
  <si>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</si>
  <si>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</si>
  <si>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</si>
  <si>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</si>
  <si>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</si>
  <si>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</si>
  <si>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</si>
  <si>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</si>
  <si>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</si>
  <si>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</si>
  <si>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</si>
  <si>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</si>
  <si>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</si>
  <si>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</si>
  <si>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</si>
  <si>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</si>
  <si>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</si>
  <si>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</si>
  <si>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</si>
  <si>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</si>
  <si>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</si>
  <si>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</si>
  <si>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</si>
  <si>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</si>
  <si>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</si>
  <si>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</si>
  <si>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</si>
  <si>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</si>
  <si>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</si>
  <si>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</si>
  <si>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</si>
  <si>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</si>
  <si>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</si>
  <si>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</si>
  <si>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</si>
  <si>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</si>
  <si>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</si>
  <si>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</si>
  <si>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</si>
  <si>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</si>
  <si>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</si>
  <si>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</si>
  <si>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</si>
  <si>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</si>
  <si>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</si>
  <si>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</si>
  <si>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</si>
  <si>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</si>
  <si>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</si>
  <si>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</si>
  <si>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</si>
  <si>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</si>
  <si>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</si>
  <si>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</si>
  <si>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</si>
  <si>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</si>
  <si>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</si>
  <si>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</si>
  <si>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</si>
  <si>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</si>
  <si>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</si>
  <si>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</si>
  <si>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</si>
  <si>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</si>
  <si>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</si>
  <si>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</si>
  <si>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</si>
  <si>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</si>
  <si>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</si>
  <si>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</si>
  <si>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</si>
  <si>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</si>
  <si>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</si>
  <si>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</si>
  <si>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</si>
  <si>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</si>
  <si>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</si>
  <si>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</si>
  <si>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</si>
  <si>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</si>
  <si>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</si>
  <si>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</si>
  <si>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</si>
  <si>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</si>
  <si>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</si>
  <si>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</si>
  <si>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</si>
  <si>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</si>
  <si>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</si>
  <si>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</si>
  <si>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</si>
  <si>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</si>
  <si>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</si>
  <si>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</si>
  <si>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</si>
  <si>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</si>
  <si>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</si>
  <si>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</si>
  <si>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</si>
  <si>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</si>
  <si>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</si>
  <si>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</si>
  <si>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</si>
  <si>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</si>
  <si>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</si>
  <si>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</si>
  <si>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</si>
  <si>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</si>
  <si>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</si>
  <si>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</si>
  <si>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</si>
  <si>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</si>
  <si>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</si>
  <si>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</si>
  <si>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</si>
  <si>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</si>
  <si>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</si>
  <si>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</si>
  <si>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</si>
  <si>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</si>
  <si>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</si>
  <si>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</si>
  <si>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</si>
  <si>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</si>
  <si>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</si>
  <si>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</si>
  <si>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</si>
  <si>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</si>
  <si>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</si>
  <si>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</si>
  <si>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</si>
  <si>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</si>
  <si>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</si>
  <si>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</si>
  <si>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</si>
  <si>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</si>
  <si>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</si>
  <si>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</si>
  <si>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</si>
  <si>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</si>
  <si>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</si>
  <si>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</si>
  <si>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</si>
  <si>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</si>
  <si>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</si>
  <si>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</si>
  <si>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</si>
  <si>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</si>
  <si>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</si>
  <si>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</si>
  <si>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</si>
  <si>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</si>
  <si>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</si>
  <si>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</si>
  <si>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</si>
  <si>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</si>
  <si>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</si>
  <si>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</si>
  <si>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</si>
  <si>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</si>
  <si>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</si>
  <si>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</si>
  <si>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</si>
  <si>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</si>
  <si>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</si>
  <si>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</si>
  <si>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</si>
  <si>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</si>
  <si>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</si>
  <si>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</si>
  <si>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</si>
  <si>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</si>
  <si>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</si>
  <si>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</si>
  <si>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</si>
  <si>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</si>
  <si>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</si>
  <si>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</si>
  <si>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</si>
  <si>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</si>
  <si>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</si>
  <si>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</si>
  <si>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</si>
  <si>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</si>
  <si>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</si>
  <si>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</si>
  <si>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</si>
  <si>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</si>
  <si>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</si>
  <si>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</si>
  <si>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</si>
  <si>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</si>
  <si>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</si>
  <si>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</si>
  <si>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</si>
  <si>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</si>
  <si>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</si>
  <si>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</si>
  <si>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</si>
  <si>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</si>
  <si>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</si>
  <si>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</si>
  <si>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</si>
  <si>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</si>
  <si>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</si>
  <si>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</si>
  <si>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</si>
  <si>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</si>
  <si>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</si>
  <si>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</si>
  <si>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</si>
  <si>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</si>
  <si>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</si>
  <si>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</si>
  <si>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</si>
  <si>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</si>
  <si>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</si>
  <si>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</si>
  <si>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</si>
  <si>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</si>
  <si>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</si>
  <si>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</si>
  <si>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</si>
  <si>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</si>
  <si>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</si>
  <si>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</si>
  <si>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</si>
  <si>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</si>
  <si>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</si>
  <si>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</si>
  <si>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</si>
  <si>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</si>
  <si>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</si>
  <si>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</si>
  <si>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</si>
  <si>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</si>
  <si>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</si>
  <si>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</si>
  <si>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</si>
  <si>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</si>
  <si>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</si>
  <si>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</si>
  <si>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</si>
  <si>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</si>
  <si>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</si>
  <si>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</si>
  <si>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</si>
  <si>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</si>
  <si>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</si>
  <si>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</si>
  <si>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</si>
  <si>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</si>
  <si>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</si>
  <si>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</si>
  <si>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</si>
  <si>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</si>
  <si>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</si>
  <si>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</si>
  <si>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</si>
  <si>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</si>
  <si>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</si>
  <si>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</si>
  <si>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</si>
  <si>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</si>
  <si>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</si>
  <si>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</si>
  <si>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</si>
  <si>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</si>
  <si>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</si>
  <si>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</si>
  <si>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</si>
  <si>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</si>
  <si>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</si>
  <si>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</si>
  <si>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</si>
  <si>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</si>
  <si>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</si>
  <si>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</si>
  <si>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</si>
  <si>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</si>
  <si>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</si>
  <si>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</si>
  <si>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</si>
  <si>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</si>
  <si>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</si>
  <si>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</si>
  <si>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</si>
  <si>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</si>
  <si>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</si>
  <si>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</si>
  <si>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</si>
  <si>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</si>
  <si>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</si>
  <si>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</si>
  <si>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</si>
  <si>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</si>
  <si>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</si>
  <si>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</si>
  <si>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</si>
  <si>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</si>
  <si>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</si>
  <si>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</si>
  <si>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</si>
  <si>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</si>
  <si>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</si>
  <si>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</si>
  <si>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</si>
  <si>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</si>
  <si>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</si>
  <si>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</si>
  <si>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</si>
  <si>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</si>
  <si>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</si>
  <si>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</si>
  <si>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</si>
  <si>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</si>
  <si>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</si>
  <si>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</si>
  <si>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</si>
  <si>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</si>
  <si>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</si>
  <si>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</si>
  <si>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</si>
  <si>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</si>
  <si>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</si>
  <si>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</si>
  <si>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</si>
  <si>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</si>
  <si>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</si>
  <si>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</si>
  <si>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</si>
  <si>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</si>
  <si>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</si>
  <si>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</si>
  <si>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</si>
  <si>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</si>
  <si>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</si>
  <si>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</si>
  <si>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</si>
  <si>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</si>
  <si>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</si>
  <si>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</si>
  <si>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</si>
  <si>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</si>
  <si>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</si>
  <si>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</si>
  <si>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</si>
  <si>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</si>
  <si>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</si>
  <si>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</si>
  <si>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</si>
  <si>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</si>
  <si>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</si>
  <si>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</si>
  <si>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</si>
  <si>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</si>
  <si>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</si>
  <si>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</si>
  <si>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</si>
  <si>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</si>
  <si>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</si>
  <si>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</si>
  <si>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</si>
  <si>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</si>
  <si>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</si>
  <si>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</si>
  <si>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</si>
  <si>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</si>
  <si>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</si>
  <si>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</si>
  <si>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</si>
  <si>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</si>
  <si>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</si>
  <si>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</si>
  <si>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</si>
  <si>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</si>
  <si>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</si>
  <si>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</si>
  <si>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</si>
  <si>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</si>
  <si>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</si>
  <si>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</si>
  <si>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</si>
  <si>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</si>
  <si>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</si>
  <si>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</si>
  <si>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</si>
  <si>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</si>
  <si>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</si>
  <si>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</si>
  <si>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</si>
  <si>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</si>
  <si>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</si>
  <si>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</si>
  <si>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</si>
  <si>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</si>
  <si>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</si>
  <si>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</si>
  <si>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</si>
  <si>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</si>
  <si>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</si>
  <si>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</si>
  <si>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</si>
  <si>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</si>
  <si>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</si>
  <si>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</si>
  <si>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</si>
  <si>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</si>
  <si>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</si>
  <si>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</si>
  <si>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</si>
  <si>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</si>
  <si>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</si>
  <si>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</si>
  <si>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</si>
  <si>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</si>
  <si>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</si>
  <si>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</si>
  <si>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</si>
  <si>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</si>
  <si>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</si>
  <si>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</si>
  <si>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</si>
  <si>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</si>
  <si>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</si>
  <si>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</si>
  <si>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</si>
  <si>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</si>
  <si>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</si>
  <si>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</si>
  <si>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</si>
  <si>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</si>
  <si>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</si>
  <si>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</si>
  <si>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</si>
  <si>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</si>
  <si>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</si>
  <si>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</si>
  <si>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</si>
  <si>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</si>
  <si>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</si>
  <si>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</si>
  <si>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</si>
  <si>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</si>
  <si>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</si>
  <si>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</si>
  <si>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</si>
  <si>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</si>
  <si>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</si>
  <si>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</si>
  <si>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</si>
  <si>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</si>
  <si>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</si>
  <si>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</si>
  <si>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</si>
  <si>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</si>
  <si>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</si>
  <si>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</si>
  <si>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</si>
  <si>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</si>
  <si>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</si>
  <si>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</si>
  <si>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</si>
  <si>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</si>
  <si>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</si>
  <si>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</si>
  <si>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</si>
  <si>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</si>
  <si>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</si>
  <si>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</si>
  <si>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</si>
  <si>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</si>
  <si>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</si>
  <si>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</si>
  <si>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</si>
  <si>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</si>
  <si>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</si>
  <si>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</si>
  <si>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</si>
  <si>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</si>
  <si>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</si>
  <si>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</si>
  <si>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</si>
  <si>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</si>
  <si>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</si>
  <si>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</si>
  <si>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</si>
  <si>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</si>
  <si>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</si>
  <si>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</si>
  <si>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</si>
  <si>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</si>
  <si>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</si>
  <si>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</si>
  <si>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</si>
  <si>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</si>
  <si>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</si>
  <si>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</si>
  <si>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</si>
  <si>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</si>
  <si>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</si>
  <si>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</si>
  <si>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</si>
  <si>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</si>
  <si>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</si>
  <si>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</si>
  <si>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</si>
  <si>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</si>
  <si>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</si>
  <si>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</si>
  <si>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</si>
  <si>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</si>
  <si>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</si>
  <si>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</si>
  <si>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</si>
  <si>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</si>
  <si>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</si>
  <si>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</si>
  <si>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</si>
  <si>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</si>
  <si>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</si>
  <si>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</si>
  <si>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</si>
  <si>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</si>
  <si>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</si>
  <si>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</si>
  <si>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</si>
  <si>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</si>
  <si>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</si>
  <si>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</si>
  <si>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</si>
  <si>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</si>
  <si>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</si>
  <si>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</si>
  <si>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</si>
  <si>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</si>
  <si>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</si>
  <si>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</si>
  <si>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</si>
  <si>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</si>
  <si>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</si>
  <si>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</si>
  <si>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</si>
  <si>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</si>
  <si>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</si>
  <si>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</si>
  <si>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</si>
  <si>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</si>
  <si>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</si>
  <si>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</si>
  <si>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</si>
  <si>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</si>
  <si>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</si>
  <si>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</si>
  <si>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</si>
  <si>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</si>
  <si>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</si>
  <si>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</si>
  <si>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</si>
  <si>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</si>
  <si>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</si>
  <si>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</si>
  <si>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</si>
  <si>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</si>
  <si>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</si>
  <si>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</si>
  <si>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</si>
  <si>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</si>
  <si>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</si>
  <si>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</si>
  <si>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</si>
  <si>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</si>
  <si>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</si>
  <si>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</si>
  <si>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</si>
  <si>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</si>
  <si>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</si>
  <si>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</si>
  <si>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</si>
  <si>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</si>
  <si>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</si>
  <si>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</si>
  <si>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</si>
  <si>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</si>
  <si>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</si>
  <si>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</si>
  <si>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</si>
  <si>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</si>
  <si>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</si>
  <si>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</si>
  <si>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</si>
  <si>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</si>
  <si>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</si>
  <si>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</si>
  <si>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</si>
  <si>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</si>
  <si>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</si>
  <si>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</si>
  <si>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</si>
  <si>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</si>
  <si>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</si>
  <si>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</si>
  <si>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</si>
  <si>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</si>
  <si>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</si>
  <si>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</si>
  <si>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</si>
  <si>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</si>
  <si>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</si>
  <si>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</si>
  <si>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</si>
  <si>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</si>
  <si>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</si>
  <si>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</si>
  <si>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</si>
  <si>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</si>
  <si>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</si>
  <si>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</si>
  <si>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</si>
  <si>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</si>
  <si>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</si>
  <si>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</si>
  <si>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</si>
  <si>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</si>
  <si>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</si>
  <si>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</si>
  <si>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</si>
  <si>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</si>
  <si>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</si>
  <si>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</si>
  <si>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</si>
  <si>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</si>
  <si>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</si>
  <si>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</si>
  <si>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</si>
  <si>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</si>
  <si>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</si>
  <si>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</si>
  <si>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</si>
  <si>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</si>
  <si>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</si>
  <si>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</si>
  <si>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</si>
  <si>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</si>
  <si>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</si>
  <si>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</si>
  <si>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</si>
  <si>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</si>
  <si>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</si>
  <si>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</si>
  <si>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</si>
  <si>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</si>
  <si>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</si>
  <si>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</si>
  <si>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</si>
  <si>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</si>
  <si>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</si>
  <si>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</si>
  <si>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</si>
  <si>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</si>
  <si>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</si>
  <si>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</si>
  <si>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</si>
  <si>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</si>
  <si>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</si>
  <si>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</si>
  <si>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</si>
  <si>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</si>
  <si>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</si>
  <si>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</si>
  <si>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</si>
  <si>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</si>
  <si>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</si>
  <si>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</si>
  <si>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</si>
  <si>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</si>
  <si>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</si>
  <si>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</si>
  <si>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</si>
  <si>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</si>
  <si>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</si>
  <si>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</si>
  <si>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</si>
  <si>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</si>
  <si>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</si>
  <si>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</si>
  <si>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</si>
  <si>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</si>
  <si>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</si>
  <si>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</si>
  <si>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</si>
  <si>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</si>
  <si>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</si>
  <si>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</si>
  <si>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</si>
  <si>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</si>
  <si>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</si>
  <si>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</si>
  <si>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</si>
  <si>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</si>
  <si>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</si>
  <si>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</si>
  <si>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</si>
  <si>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</si>
  <si>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</si>
  <si>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</si>
  <si>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</si>
  <si>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</si>
  <si>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</si>
  <si>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</si>
  <si>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</si>
  <si>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</si>
  <si>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</si>
  <si>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</si>
  <si>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</si>
  <si>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</si>
  <si>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</si>
  <si>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</si>
  <si>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</si>
  <si>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</si>
  <si>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</si>
  <si>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</si>
  <si>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</si>
  <si>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</si>
  <si>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</si>
  <si>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</si>
  <si>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</si>
  <si>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</si>
  <si>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</si>
  <si>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</si>
  <si>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</si>
  <si>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</si>
  <si>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</si>
  <si>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</si>
  <si>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</si>
  <si>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</si>
  <si>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</si>
  <si>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</si>
  <si>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</si>
  <si>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</si>
  <si>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</si>
  <si>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</si>
  <si>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</si>
  <si>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</si>
  <si>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</si>
  <si>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</si>
  <si>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</si>
  <si>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</si>
  <si>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</si>
  <si>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</si>
  <si>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</si>
  <si>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</si>
  <si>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</si>
  <si>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</si>
  <si>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</si>
  <si>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</si>
  <si>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</si>
  <si>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</si>
  <si>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</si>
  <si>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</si>
  <si>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</si>
  <si>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</si>
  <si>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</si>
  <si>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</si>
  <si>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</si>
  <si>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</si>
  <si>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</si>
  <si>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</si>
  <si>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</si>
  <si>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</si>
  <si>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</si>
  <si>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</si>
  <si>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</si>
  <si>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</si>
  <si>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</si>
  <si>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</si>
  <si>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</si>
  <si>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</si>
  <si>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</si>
  <si>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</si>
  <si>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</si>
  <si>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</si>
  <si>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</si>
  <si>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</si>
  <si>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</si>
  <si>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</si>
  <si>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</si>
  <si>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</si>
  <si>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</si>
  <si>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</si>
  <si>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</si>
  <si>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</si>
  <si>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</si>
  <si>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</si>
  <si>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</si>
  <si>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</si>
  <si>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</si>
  <si>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</si>
  <si>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</si>
  <si>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</si>
  <si>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</si>
  <si>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</si>
  <si>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</si>
  <si>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</si>
  <si>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</si>
  <si>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</si>
  <si>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</si>
  <si>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</si>
  <si>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</si>
  <si>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</si>
  <si>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</si>
  <si>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</si>
  <si>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</si>
  <si>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</si>
  <si>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</si>
  <si>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</si>
  <si>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</si>
  <si>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</si>
  <si>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</si>
  <si>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</si>
  <si>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</si>
  <si>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</si>
  <si>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</si>
  <si>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</si>
  <si>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</si>
  <si>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</si>
  <si>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</si>
  <si>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</si>
  <si>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</si>
  <si>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</si>
  <si>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</si>
  <si>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</si>
  <si>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</si>
  <si>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</si>
  <si>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</si>
  <si>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</si>
  <si>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</si>
  <si>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</si>
  <si>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</si>
  <si>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</si>
  <si>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</si>
  <si>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</si>
  <si>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</si>
  <si>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</si>
  <si>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</si>
  <si>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</si>
  <si>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</si>
  <si>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</si>
  <si>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</si>
  <si>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</si>
  <si>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</si>
  <si>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</si>
  <si>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</si>
  <si>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</si>
  <si>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</si>
  <si>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</si>
  <si>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</si>
  <si>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</si>
  <si>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</si>
  <si>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</si>
  <si>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</si>
  <si>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</si>
  <si>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</si>
  <si>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</si>
  <si>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</si>
  <si>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</si>
  <si>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</si>
  <si>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</si>
  <si>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</si>
  <si>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</si>
  <si>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</si>
  <si>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</si>
  <si>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</si>
  <si>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</si>
  <si>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</si>
  <si>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</si>
  <si>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</si>
  <si>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</si>
  <si>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</si>
  <si>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</si>
  <si>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</si>
  <si>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</si>
  <si>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</si>
  <si>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</si>
  <si>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</si>
  <si>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</si>
  <si>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</si>
  <si>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</si>
  <si>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</si>
  <si>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</si>
  <si>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</si>
  <si>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</si>
  <si>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</si>
  <si>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</si>
  <si>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</si>
  <si>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</si>
  <si>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</si>
  <si>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</si>
  <si>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</si>
  <si>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</si>
  <si>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</si>
  <si>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</si>
  <si>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</si>
  <si>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</si>
  <si>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</si>
  <si>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</si>
  <si>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</si>
  <si>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</si>
  <si>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</si>
  <si>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</si>
  <si>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</si>
  <si>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</si>
  <si>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</si>
  <si>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</si>
  <si>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</si>
  <si>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</si>
  <si>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</si>
  <si>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</si>
  <si>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</si>
  <si>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</si>
  <si>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</si>
  <si>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</si>
  <si>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</si>
  <si>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</si>
  <si>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</si>
  <si>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</si>
  <si>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</si>
  <si>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</si>
  <si>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</si>
  <si>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</si>
  <si>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</si>
  <si>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</si>
  <si>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</si>
  <si>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</si>
  <si>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</si>
  <si>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</si>
  <si>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</si>
  <si>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</si>
  <si>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</si>
  <si>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</si>
  <si>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</si>
  <si>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</si>
  <si>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</si>
  <si>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</si>
  <si>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</si>
  <si>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</si>
  <si>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</si>
  <si>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</si>
  <si>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</si>
  <si>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</si>
  <si>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</si>
  <si>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</si>
  <si>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</si>
  <si>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</si>
  <si>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</si>
  <si>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</si>
  <si>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</si>
  <si>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</si>
  <si>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</si>
  <si>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</si>
  <si>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</si>
  <si>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</si>
  <si>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</si>
  <si>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</si>
  <si>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</si>
  <si>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</si>
  <si>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</si>
  <si>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</si>
  <si>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</si>
  <si>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</si>
  <si>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</si>
  <si>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</si>
  <si>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</si>
  <si>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</si>
  <si>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</si>
  <si>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</si>
  <si>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</si>
  <si>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</si>
  <si>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</si>
  <si>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</si>
  <si>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</si>
  <si>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</si>
  <si>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</si>
  <si>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</si>
  <si>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</si>
  <si>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</si>
  <si>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</si>
  <si>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</si>
  <si>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</si>
  <si>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</si>
  <si>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</si>
  <si>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</si>
  <si>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</si>
  <si>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</si>
  <si>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</si>
  <si>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</si>
  <si>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</si>
  <si>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</si>
  <si>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</si>
  <si>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</si>
  <si>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</si>
  <si>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</si>
  <si>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</si>
  <si>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</si>
  <si>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</si>
  <si>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</si>
  <si>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</si>
  <si>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</si>
  <si>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</si>
  <si>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</si>
  <si>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</si>
  <si>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</si>
  <si>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</si>
  <si>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</si>
  <si>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</si>
  <si>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</si>
  <si>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</si>
  <si>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</si>
  <si>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</si>
  <si>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</si>
  <si>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</si>
  <si>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</si>
  <si>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</si>
  <si>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</si>
  <si>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</si>
  <si>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</si>
  <si>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</si>
  <si>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</si>
  <si>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</si>
  <si>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</si>
  <si>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</si>
  <si>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</si>
  <si>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</si>
  <si>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</si>
  <si>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</si>
  <si>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</si>
  <si>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</si>
  <si>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</si>
  <si>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</si>
  <si>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</si>
  <si>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</si>
  <si>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</si>
  <si>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</si>
  <si>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</si>
  <si>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</si>
  <si>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</si>
  <si>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</si>
  <si>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</si>
  <si>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</si>
  <si>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</si>
  <si>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</si>
  <si>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</si>
  <si>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</si>
  <si>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</si>
  <si>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</si>
  <si>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</si>
  <si>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</si>
  <si>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</si>
  <si>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</si>
  <si>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</si>
  <si>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</si>
  <si>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</si>
  <si>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</si>
  <si>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</si>
  <si>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</si>
  <si>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</si>
  <si>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</si>
  <si>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</si>
  <si>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</si>
  <si>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</si>
  <si>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</si>
  <si>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</si>
  <si>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</si>
  <si>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</si>
  <si>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</si>
  <si>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</si>
  <si>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</si>
  <si>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</si>
  <si>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</si>
  <si>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</si>
  <si>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</si>
  <si>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</si>
  <si>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</si>
  <si>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</si>
  <si>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</si>
  <si>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</si>
  <si>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</si>
  <si>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</si>
  <si>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</si>
  <si>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</si>
  <si>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</si>
  <si>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</si>
  <si>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</si>
  <si>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</si>
  <si>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</si>
  <si>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</si>
  <si>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</si>
  <si>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</si>
  <si>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</si>
  <si>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</si>
  <si>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</si>
  <si>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</si>
  <si>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</si>
  <si>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</si>
  <si>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</si>
  <si>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</si>
  <si>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</si>
  <si>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</si>
  <si>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</si>
  <si>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</si>
  <si>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</si>
  <si>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</si>
  <si>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</si>
  <si>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</si>
  <si>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</si>
  <si>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</si>
  <si>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</si>
  <si>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</si>
  <si>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</si>
  <si>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</si>
  <si>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</si>
  <si>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</si>
  <si>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</si>
  <si>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</si>
  <si>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</si>
  <si>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</si>
  <si>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</si>
  <si>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</si>
  <si>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</si>
  <si>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</si>
  <si>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</si>
  <si>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</si>
  <si>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</si>
  <si>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</si>
  <si>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</si>
  <si>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</si>
  <si>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</si>
  <si>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</si>
  <si>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</si>
  <si>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</si>
  <si>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</si>
  <si>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</si>
  <si>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</si>
  <si>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</si>
  <si>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</si>
  <si>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</si>
  <si>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</si>
  <si>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</si>
  <si>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</si>
  <si>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</si>
  <si>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</si>
  <si>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</si>
  <si>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</si>
  <si>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</si>
  <si>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</si>
  <si>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</si>
  <si>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</si>
  <si>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</si>
  <si>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</si>
  <si>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</si>
  <si>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</si>
  <si>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</si>
  <si>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</si>
  <si>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</si>
  <si>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</si>
  <si>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</si>
  <si>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</si>
  <si>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</si>
  <si>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</si>
  <si>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</si>
  <si>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</si>
  <si>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</si>
  <si>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</si>
  <si>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</si>
  <si>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</si>
  <si>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</si>
  <si>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</si>
  <si>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</si>
  <si>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</si>
  <si>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</si>
  <si>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</si>
  <si>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</si>
  <si>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</si>
  <si>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</si>
  <si>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</si>
  <si>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</si>
  <si>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</si>
  <si>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</si>
  <si>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</si>
  <si>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</si>
  <si>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</si>
  <si>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</si>
  <si>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</si>
  <si>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</si>
  <si>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</si>
  <si>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</si>
  <si>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</si>
  <si>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</si>
  <si>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</si>
  <si>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</si>
  <si>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</si>
  <si>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</si>
  <si>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</si>
  <si>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</si>
  <si>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</si>
  <si>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</si>
  <si>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</si>
  <si>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</si>
  <si>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</si>
  <si>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</si>
  <si>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</si>
  <si>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</si>
  <si>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</si>
  <si>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</si>
  <si>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</si>
  <si>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</si>
  <si>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</si>
  <si>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</si>
  <si>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</si>
  <si>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</si>
  <si>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</si>
  <si>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</si>
  <si>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</si>
  <si>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</si>
  <si>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</si>
  <si>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</si>
  <si>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</si>
  <si>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</si>
  <si>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</si>
  <si>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</si>
  <si>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</si>
  <si>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</si>
  <si>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</si>
  <si>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</si>
  <si>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</si>
  <si>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</si>
  <si>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</si>
  <si>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</si>
  <si>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</si>
  <si>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</si>
  <si>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</si>
  <si>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</si>
  <si>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</si>
  <si>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</si>
  <si>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</si>
  <si>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</si>
  <si>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</si>
  <si>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</si>
  <si>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</si>
  <si>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</si>
  <si>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</si>
  <si>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</si>
  <si>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</si>
  <si>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</si>
  <si>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</si>
  <si>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</si>
  <si>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</si>
  <si>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</si>
  <si>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</si>
  <si>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</si>
  <si>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</si>
  <si>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</si>
  <si>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</si>
  <si>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</si>
  <si>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</si>
  <si>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</si>
  <si>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</si>
  <si>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</si>
  <si>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</si>
  <si>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</si>
  <si>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</si>
  <si>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</si>
  <si>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</si>
  <si>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</si>
  <si>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</si>
  <si>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</si>
  <si>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</si>
  <si>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</si>
  <si>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</si>
  <si>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</si>
  <si>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</si>
  <si>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</si>
  <si>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</si>
  <si>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</si>
  <si>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</si>
  <si>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</si>
  <si>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</si>
  <si>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</si>
  <si>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</si>
  <si>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</si>
  <si>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</si>
  <si>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</si>
  <si>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</si>
  <si>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</si>
  <si>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</si>
  <si>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</si>
  <si>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</si>
  <si>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</si>
  <si>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</si>
  <si>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</si>
  <si>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</si>
  <si>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</si>
  <si>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</si>
  <si>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</si>
  <si>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</si>
  <si>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</si>
  <si>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</si>
  <si>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</si>
  <si>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</si>
  <si>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</si>
  <si>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</si>
  <si>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</si>
  <si>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</si>
  <si>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</si>
  <si>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</si>
  <si>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</si>
  <si>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</si>
  <si>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</si>
  <si>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</si>
  <si>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</si>
  <si>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</si>
  <si>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</si>
  <si>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</si>
  <si>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</si>
  <si>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</si>
  <si>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</si>
  <si>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</si>
  <si>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</si>
  <si>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</si>
  <si>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</si>
  <si>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</si>
  <si>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</si>
  <si>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</si>
  <si>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</si>
  <si>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</si>
  <si>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</si>
  <si>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</si>
  <si>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</si>
  <si>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</si>
  <si>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</si>
  <si>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</si>
  <si>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</si>
  <si>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</si>
  <si>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</si>
  <si>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</si>
  <si>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</si>
  <si>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</si>
  <si>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</si>
  <si>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</si>
  <si>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</si>
  <si>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</si>
  <si>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</si>
  <si>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</si>
  <si>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</si>
  <si>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</si>
  <si>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</si>
  <si>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</si>
  <si>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</si>
  <si>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</si>
  <si>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</si>
  <si>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</si>
  <si>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</si>
  <si>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</si>
  <si>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</si>
  <si>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</si>
  <si>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</si>
  <si>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</si>
  <si>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</si>
  <si>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</si>
  <si>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</si>
  <si>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</si>
  <si>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</si>
  <si>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</si>
  <si>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</si>
  <si>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</si>
  <si>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</si>
  <si>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</si>
  <si>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</si>
  <si>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</si>
  <si>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</si>
  <si>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</si>
  <si>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</si>
  <si>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</si>
  <si>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</si>
  <si>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</si>
  <si>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</si>
  <si>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</si>
  <si>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</si>
  <si>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</si>
  <si>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</si>
  <si>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</si>
  <si>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</si>
  <si>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</si>
  <si>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</si>
  <si>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</si>
  <si>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</si>
  <si>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</si>
  <si>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</si>
  <si>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</si>
  <si>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</si>
  <si>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</si>
  <si>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</si>
  <si>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</si>
  <si>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</si>
  <si>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</si>
  <si>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</si>
  <si>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</si>
  <si>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</si>
  <si>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</si>
  <si>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</si>
  <si>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</si>
  <si>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</si>
  <si>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</si>
  <si>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</si>
  <si>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</si>
  <si>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</si>
  <si>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</si>
  <si>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</si>
  <si>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</si>
  <si>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</si>
  <si>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</si>
  <si>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</si>
  <si>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</si>
  <si>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</si>
  <si>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</si>
  <si>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</si>
  <si>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</si>
  <si>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</si>
  <si>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</si>
  <si>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</si>
  <si>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</si>
  <si>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</si>
  <si>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</si>
  <si>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</si>
  <si>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</si>
  <si>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</si>
  <si>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</si>
  <si>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</si>
  <si>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</si>
  <si>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</si>
  <si>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</si>
  <si>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</si>
  <si>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</si>
  <si>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</si>
  <si>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</si>
  <si>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</si>
  <si>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</si>
  <si>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</si>
  <si>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</si>
  <si>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</si>
  <si>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</si>
  <si>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</si>
  <si>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</si>
  <si>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</si>
  <si>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</si>
  <si>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</si>
  <si>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</si>
  <si>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</si>
  <si>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</si>
  <si>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</si>
  <si>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</si>
  <si>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</si>
  <si>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</si>
  <si>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</si>
  <si>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</si>
  <si>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</si>
  <si>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</si>
  <si>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</si>
  <si>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</si>
  <si>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</si>
  <si>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</si>
  <si>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</si>
  <si>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</si>
  <si>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</si>
  <si>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</si>
  <si>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</si>
  <si>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</si>
  <si>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</si>
  <si>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</si>
  <si>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</si>
  <si>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</si>
  <si>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</si>
  <si>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</si>
  <si>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</si>
  <si>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</si>
  <si>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</si>
  <si>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</si>
  <si>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</si>
  <si>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</si>
  <si>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</si>
  <si>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</si>
  <si>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</si>
  <si>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</si>
  <si>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</si>
  <si>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</si>
  <si>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</si>
  <si>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</si>
  <si>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</si>
  <si>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</si>
  <si>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</si>
  <si>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</si>
  <si>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</si>
  <si>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</si>
  <si>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</si>
  <si>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</si>
  <si>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</si>
  <si>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</si>
  <si>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</si>
  <si>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</si>
  <si>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</si>
  <si>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</si>
  <si>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</si>
  <si>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</si>
  <si>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</si>
  <si>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</si>
  <si>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</si>
  <si>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</si>
  <si>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</si>
  <si>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</si>
  <si>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</si>
  <si>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</si>
  <si>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</si>
  <si>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</si>
  <si>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</si>
  <si>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</si>
  <si>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</si>
  <si>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</si>
  <si>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</si>
  <si>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</si>
  <si>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</si>
  <si>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</si>
  <si>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</si>
  <si>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</si>
  <si>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</si>
  <si>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</si>
  <si>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</si>
  <si>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</si>
  <si>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</si>
  <si>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</si>
  <si>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</si>
  <si>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</si>
  <si>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</si>
  <si>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</si>
  <si>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</si>
  <si>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</si>
  <si>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</si>
  <si>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</si>
  <si>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</si>
  <si>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</si>
  <si>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</si>
  <si>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</si>
  <si>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</si>
  <si>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</si>
  <si>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</si>
  <si>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</si>
  <si>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</si>
  <si>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</si>
  <si>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</si>
  <si>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</si>
  <si>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</si>
  <si>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</si>
  <si>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</si>
  <si>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</si>
  <si>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</si>
  <si>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</si>
  <si>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</si>
  <si>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</si>
  <si>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</si>
  <si>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</si>
  <si>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</si>
  <si>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</si>
  <si>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</si>
  <si>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</si>
  <si>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</si>
  <si>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</si>
  <si>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</si>
  <si>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</si>
  <si>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</si>
  <si>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</si>
  <si>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</si>
  <si>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</si>
  <si>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</si>
  <si>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</si>
  <si>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</si>
  <si>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</si>
  <si>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</si>
  <si>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</si>
  <si>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</si>
  <si>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</si>
  <si>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</si>
  <si>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</si>
  <si>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</si>
  <si>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</si>
  <si>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</si>
  <si>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</si>
  <si>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</si>
  <si>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</si>
  <si>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</si>
  <si>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</si>
  <si>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</si>
  <si>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</si>
  <si>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</si>
  <si>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</si>
  <si>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</si>
  <si>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</si>
  <si>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</si>
  <si>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</si>
  <si>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</si>
  <si>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</si>
  <si>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</si>
  <si>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</si>
  <si>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</si>
  <si>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</si>
  <si>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</si>
  <si>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</si>
  <si>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</si>
  <si>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</si>
  <si>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</si>
  <si>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</si>
  <si>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</si>
  <si>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</si>
  <si>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</si>
  <si>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</si>
  <si>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</si>
  <si>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</si>
  <si>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</si>
  <si>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</si>
  <si>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</si>
  <si>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</si>
  <si>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</si>
  <si>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</si>
  <si>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</si>
  <si>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</si>
  <si>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</si>
  <si>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</si>
  <si>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</si>
  <si>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</si>
  <si>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</si>
  <si>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</si>
  <si>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</si>
  <si>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</si>
  <si>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</si>
  <si>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</si>
  <si>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</si>
  <si>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</si>
  <si>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</si>
  <si>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</si>
  <si>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</si>
  <si>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</si>
  <si>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</si>
  <si>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</si>
  <si>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</si>
  <si>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</si>
  <si>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</si>
  <si>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</si>
  <si>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</si>
  <si>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</si>
  <si>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</si>
  <si>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</si>
  <si>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</si>
  <si>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</si>
  <si>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</si>
  <si>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</si>
  <si>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</si>
  <si>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</si>
  <si>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</si>
  <si>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</si>
  <si>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</si>
  <si>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</si>
  <si>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</si>
  <si>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</si>
  <si>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</si>
  <si>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</si>
  <si>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</si>
  <si>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</si>
  <si>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</si>
  <si>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</si>
  <si>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</si>
  <si>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</si>
  <si>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</si>
  <si>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</si>
  <si>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</si>
  <si>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</si>
  <si>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</si>
  <si>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</si>
  <si>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</si>
  <si>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</si>
  <si>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</si>
  <si>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</si>
  <si>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</si>
  <si>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</si>
  <si>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</si>
  <si>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</si>
  <si>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</si>
  <si>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</si>
  <si>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</si>
  <si>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</si>
  <si>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</si>
  <si>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</si>
  <si>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</si>
  <si>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</si>
  <si>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</si>
  <si>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</si>
  <si>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</si>
  <si>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</si>
  <si>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</si>
  <si>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</si>
  <si>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</si>
  <si>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</si>
  <si>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</si>
  <si>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</si>
  <si>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</si>
  <si>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</si>
  <si>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</si>
  <si>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</si>
  <si>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</si>
  <si>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</si>
  <si>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</si>
  <si>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</si>
  <si>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</si>
  <si>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</si>
  <si>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</si>
  <si>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</si>
  <si>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</si>
  <si>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</si>
  <si>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</si>
  <si>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</si>
  <si>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</si>
  <si>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</si>
  <si>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</si>
  <si>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</si>
  <si>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</si>
  <si>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</si>
  <si>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</si>
  <si>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</si>
  <si>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</si>
  <si>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</si>
  <si>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</si>
  <si>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</si>
  <si>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</si>
  <si>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</si>
  <si>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</si>
  <si>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</si>
  <si>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</si>
  <si>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</si>
  <si>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</si>
  <si>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</si>
  <si>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</si>
  <si>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</si>
  <si>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</si>
  <si>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</si>
  <si>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</si>
  <si>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</si>
  <si>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</si>
  <si>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</si>
  <si>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</si>
  <si>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</si>
  <si>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</si>
  <si>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</si>
  <si>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</si>
  <si>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</si>
  <si>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</si>
  <si>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</si>
  <si>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</si>
  <si>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</si>
  <si>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</si>
  <si>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</si>
  <si>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</si>
  <si>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</si>
  <si>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</si>
  <si>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</si>
  <si>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</si>
  <si>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</si>
  <si>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</si>
  <si>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</si>
  <si>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</si>
  <si>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</si>
  <si>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</si>
  <si>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</si>
  <si>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</si>
  <si>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</si>
  <si>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</si>
  <si>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</si>
  <si>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</si>
  <si>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</si>
  <si>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</si>
  <si>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</si>
  <si>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</si>
  <si>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</si>
  <si>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</si>
  <si>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</si>
  <si>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</si>
  <si>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</si>
  <si>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</si>
  <si>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</si>
  <si>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</si>
  <si>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</si>
  <si>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</si>
  <si>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</si>
  <si>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</si>
  <si>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</si>
  <si>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</si>
  <si>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</si>
  <si>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</si>
  <si>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</si>
  <si>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</si>
  <si>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</si>
  <si>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</si>
  <si>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</si>
  <si>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</si>
  <si>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</si>
  <si>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</si>
  <si>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</si>
  <si>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</si>
  <si>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</si>
  <si>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</si>
  <si>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</si>
  <si>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</si>
  <si>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</si>
  <si>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</si>
  <si>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</si>
  <si>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</si>
  <si>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</si>
  <si>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</si>
  <si>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</si>
  <si>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</si>
  <si>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</si>
  <si>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</si>
  <si>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</si>
  <si>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</si>
  <si>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</si>
  <si>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</si>
  <si>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</si>
  <si>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</si>
  <si>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</si>
  <si>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</si>
  <si>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</si>
  <si>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</si>
  <si>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</si>
  <si>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</si>
  <si>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</si>
  <si>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</si>
  <si>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</si>
  <si>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</si>
  <si>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</si>
  <si>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</si>
  <si>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</si>
  <si>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</si>
  <si>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</si>
  <si>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</si>
  <si>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</si>
  <si>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</si>
  <si>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</si>
  <si>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</si>
  <si>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</si>
  <si>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</si>
  <si>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</si>
  <si>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</si>
  <si>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</si>
  <si>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</si>
  <si>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</si>
  <si>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</si>
  <si>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</si>
  <si>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</si>
  <si>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</si>
  <si>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</si>
  <si>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</si>
  <si>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</si>
  <si>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</si>
  <si>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</si>
  <si>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</si>
  <si>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</si>
  <si>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</si>
  <si>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</si>
  <si>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</si>
  <si>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</si>
  <si>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</si>
  <si>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</si>
  <si>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</si>
  <si>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</si>
  <si>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</si>
  <si>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</si>
  <si>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</si>
  <si>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</si>
  <si>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</si>
  <si>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</si>
  <si>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</si>
  <si>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</si>
  <si>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</si>
  <si>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</si>
  <si>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</si>
  <si>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</si>
  <si>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</si>
  <si>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</si>
  <si>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</si>
  <si>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</si>
  <si>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</si>
  <si>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</si>
  <si>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</si>
  <si>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</si>
  <si>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</si>
  <si>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</si>
  <si>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</si>
  <si>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</si>
  <si>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</si>
  <si>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</si>
  <si>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</si>
  <si>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</si>
  <si>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</si>
  <si>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</si>
  <si>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</si>
  <si>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</si>
  <si>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</si>
  <si>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</si>
  <si>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</si>
  <si>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</si>
  <si>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</si>
  <si>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</si>
  <si>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</si>
  <si>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</si>
  <si>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</si>
  <si>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</si>
  <si>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</si>
  <si>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</si>
  <si>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</si>
  <si>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</si>
  <si>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</si>
  <si>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</si>
  <si>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</si>
  <si>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</si>
  <si>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</si>
  <si>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</si>
  <si>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</si>
  <si>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</si>
  <si>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</si>
  <si>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</si>
  <si>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</si>
  <si>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</si>
  <si>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</si>
  <si>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</si>
  <si>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</si>
  <si>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</si>
  <si>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</si>
  <si>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</si>
  <si>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</si>
  <si>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</si>
  <si>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</si>
  <si>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</si>
  <si>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</si>
  <si>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</si>
  <si>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</si>
  <si>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</si>
  <si>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</si>
  <si>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</si>
  <si>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</si>
  <si>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</si>
  <si>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</si>
  <si>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</si>
  <si>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</si>
  <si>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</si>
  <si>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</si>
  <si>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</si>
  <si>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</si>
  <si>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</si>
  <si>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</si>
  <si>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</si>
  <si>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</si>
  <si>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</si>
  <si>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</si>
  <si>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</si>
  <si>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</si>
  <si>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</si>
  <si>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</si>
  <si>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</si>
  <si>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</si>
  <si>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</si>
  <si>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</si>
  <si>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</si>
  <si>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</si>
  <si>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</si>
  <si>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</si>
  <si>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</si>
  <si>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</si>
  <si>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</si>
  <si>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</si>
  <si>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</si>
  <si>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</si>
  <si>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</si>
  <si>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</si>
  <si>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</si>
  <si>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</si>
  <si>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</si>
  <si>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</si>
  <si>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</si>
  <si>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</si>
  <si>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</si>
  <si>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</si>
  <si>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</si>
  <si>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</si>
  <si>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</si>
  <si>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</si>
  <si>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</si>
  <si>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</si>
  <si>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</si>
  <si>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</si>
  <si>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</si>
  <si>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</si>
  <si>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</si>
  <si>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</si>
  <si>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</si>
  <si>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</si>
  <si>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</si>
  <si>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</si>
  <si>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</si>
  <si>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</si>
  <si>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</si>
  <si>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</si>
  <si>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</si>
  <si>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</si>
  <si>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</si>
  <si>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</si>
  <si>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</si>
  <si>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</si>
  <si>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</si>
  <si>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</si>
  <si>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</si>
  <si>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</si>
  <si>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</si>
  <si>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</si>
  <si>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</si>
  <si>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</si>
  <si>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</si>
  <si>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</si>
  <si>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</si>
  <si>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</si>
  <si>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</si>
  <si>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</si>
  <si>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</si>
  <si>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</si>
  <si>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</si>
  <si>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</si>
  <si>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</si>
  <si>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</si>
  <si>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</si>
  <si>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</si>
  <si>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</si>
  <si>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</si>
  <si>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</si>
  <si>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</si>
  <si>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</si>
  <si>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</si>
  <si>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</si>
  <si>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</si>
  <si>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</si>
  <si>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</si>
  <si>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</si>
  <si>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</si>
  <si>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</si>
  <si>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</si>
  <si>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</si>
  <si>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</si>
  <si>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</si>
  <si>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</si>
  <si>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</si>
  <si>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</si>
  <si>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</si>
  <si>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</si>
  <si>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</si>
  <si>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</si>
  <si>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</si>
  <si>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</si>
  <si>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</si>
  <si>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</si>
  <si>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</si>
  <si>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</si>
  <si>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</si>
  <si>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</si>
  <si>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</si>
  <si>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</si>
  <si>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</si>
  <si>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</si>
  <si>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</si>
  <si>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</si>
  <si>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</si>
  <si>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</si>
  <si>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</si>
  <si>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</si>
  <si>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</si>
  <si>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</si>
  <si>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</si>
  <si>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</si>
  <si>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</si>
  <si>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</si>
  <si>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</si>
  <si>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</si>
  <si>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</si>
  <si>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</si>
  <si>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</si>
  <si>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</si>
  <si>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</si>
  <si>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</si>
  <si>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</si>
  <si>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</si>
  <si>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</si>
  <si>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</si>
  <si>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</si>
  <si>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</si>
  <si>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</si>
  <si>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</si>
  <si>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</si>
  <si>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</si>
  <si>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</si>
  <si>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</si>
  <si>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</si>
  <si>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</si>
  <si>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</si>
  <si>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</si>
  <si>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</si>
  <si>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</si>
  <si>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</si>
  <si>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</si>
  <si>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</si>
  <si>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</si>
  <si>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</si>
  <si>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</si>
  <si>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</si>
  <si>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</si>
  <si>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</si>
  <si>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</si>
  <si>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</si>
  <si>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</si>
  <si>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</si>
  <si>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</si>
  <si>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</si>
  <si>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</si>
  <si>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</si>
  <si>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</si>
  <si>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</si>
  <si>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</si>
  <si>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</si>
  <si>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</si>
  <si>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</si>
  <si>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</si>
  <si>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</si>
  <si>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</si>
  <si>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</si>
  <si>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</si>
  <si>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</si>
  <si>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</si>
  <si>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</si>
  <si>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</si>
  <si>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</si>
  <si>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</si>
  <si>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</si>
  <si>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</si>
  <si>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</si>
  <si>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</si>
  <si>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</si>
  <si>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</si>
  <si>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</si>
  <si>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</si>
  <si>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</si>
  <si>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</si>
  <si>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</si>
  <si>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</si>
  <si>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</si>
  <si>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</si>
  <si>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</si>
  <si>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</si>
  <si>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</si>
  <si>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</si>
  <si>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</si>
  <si>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</si>
  <si>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</si>
  <si>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</si>
  <si>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</si>
  <si>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</si>
  <si>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</si>
  <si>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</si>
  <si>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</si>
  <si>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</si>
  <si>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</si>
  <si>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</si>
  <si>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</si>
  <si>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</si>
  <si>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</si>
  <si>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</si>
  <si>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</si>
  <si>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</si>
  <si>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</si>
  <si>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</si>
  <si>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</si>
  <si>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</si>
  <si>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</si>
  <si>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</si>
  <si>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</si>
  <si>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</si>
  <si>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</si>
  <si>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</si>
  <si>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</si>
  <si>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</si>
  <si>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</si>
  <si>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</si>
  <si>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</si>
  <si>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</si>
  <si>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</si>
  <si>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</si>
  <si>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</si>
  <si>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</si>
  <si>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</si>
  <si>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</si>
  <si>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</si>
  <si>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</si>
  <si>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</si>
  <si>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</si>
  <si>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</si>
  <si>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</si>
  <si>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</si>
  <si>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</si>
  <si>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</si>
  <si>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</si>
  <si>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</si>
  <si>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</si>
  <si>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</si>
  <si>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</si>
  <si>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</si>
  <si>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</si>
  <si>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</si>
  <si>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</si>
  <si>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</si>
  <si>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</si>
  <si>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</si>
  <si>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</si>
  <si>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</si>
  <si>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</si>
  <si>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</si>
  <si>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</si>
  <si>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</si>
  <si>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</si>
  <si>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</si>
  <si>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</si>
  <si>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</si>
  <si>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</si>
  <si>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</si>
  <si>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</si>
  <si>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</si>
  <si>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</si>
  <si>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</si>
  <si>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</si>
  <si>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</si>
  <si>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</si>
  <si>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</si>
  <si>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</si>
  <si>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</si>
  <si>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</si>
  <si>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</si>
  <si>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</si>
  <si>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</si>
  <si>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</si>
  <si>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</si>
  <si>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</si>
  <si>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</si>
  <si>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</si>
  <si>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</si>
  <si>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</si>
  <si>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</si>
  <si>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</si>
  <si>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</si>
  <si>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</si>
  <si>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</si>
  <si>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</si>
  <si>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</si>
  <si>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</si>
  <si>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</si>
  <si>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</si>
  <si>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</si>
  <si>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</si>
  <si>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</si>
  <si>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</si>
  <si>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</si>
  <si>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</si>
  <si>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</si>
  <si>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</si>
  <si>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</si>
  <si>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</si>
  <si>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</si>
  <si>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</si>
  <si>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</si>
  <si>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</si>
  <si>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</si>
  <si>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</si>
  <si>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</si>
  <si>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</si>
  <si>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</si>
  <si>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</si>
  <si>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</si>
  <si>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</si>
  <si>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</si>
  <si>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</si>
  <si>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</si>
  <si>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</si>
  <si>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</si>
  <si>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</si>
  <si>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</si>
  <si>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</si>
  <si>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</si>
  <si>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</si>
  <si>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</si>
  <si>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</si>
  <si>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</si>
  <si>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</si>
  <si>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</si>
  <si>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</si>
  <si>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</si>
  <si>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</si>
  <si>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</si>
  <si>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</si>
  <si>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</si>
  <si>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</si>
  <si>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</si>
  <si>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</si>
  <si>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</si>
  <si>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</si>
  <si>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</si>
  <si>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</si>
  <si>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</si>
  <si>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</si>
  <si>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</si>
  <si>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</si>
  <si>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</si>
  <si>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</si>
  <si>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</si>
  <si>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</si>
  <si>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</si>
  <si>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</si>
  <si>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</si>
  <si>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</si>
  <si>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</si>
  <si>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</si>
  <si>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</si>
  <si>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</si>
  <si>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</si>
  <si>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</si>
  <si>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</si>
  <si>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</si>
  <si>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</si>
  <si>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</si>
  <si>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</si>
  <si>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</si>
  <si>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</si>
  <si>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</si>
  <si>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</si>
  <si>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</si>
  <si>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</si>
  <si>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</si>
  <si>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</si>
  <si>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</si>
  <si>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</si>
  <si>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</si>
  <si>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</si>
  <si>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</si>
  <si>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</si>
  <si>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</si>
  <si>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</si>
  <si>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</si>
  <si>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</si>
  <si>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</si>
  <si>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</si>
  <si>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</si>
  <si>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</si>
  <si>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</si>
  <si>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</si>
  <si>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</si>
  <si>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</si>
  <si>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</si>
  <si>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</si>
  <si>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</si>
  <si>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</si>
  <si>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</si>
  <si>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</si>
  <si>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</si>
  <si>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</si>
  <si>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</si>
  <si>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</si>
  <si>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</si>
  <si>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</si>
  <si>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</si>
  <si>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</si>
  <si>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</si>
  <si>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</si>
  <si>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</si>
  <si>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</si>
  <si>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</si>
  <si>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</si>
  <si>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</si>
  <si>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</si>
  <si>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</si>
  <si>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</si>
  <si>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</si>
  <si>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</si>
  <si>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</si>
  <si>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</si>
  <si>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</si>
  <si>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</si>
  <si>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</si>
  <si>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</si>
  <si>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</si>
  <si>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</si>
  <si>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</si>
  <si>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</si>
  <si>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</si>
  <si>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</si>
  <si>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</si>
  <si>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</si>
  <si>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</si>
  <si>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</si>
  <si>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</si>
  <si>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</si>
  <si>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</si>
  <si>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</si>
  <si>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</si>
  <si>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</si>
  <si>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</si>
  <si>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</si>
  <si>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</si>
  <si>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</si>
  <si>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</si>
  <si>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</si>
  <si>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</si>
  <si>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</si>
  <si>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</si>
  <si>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</si>
  <si>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</si>
  <si>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</si>
  <si>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</si>
  <si>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</si>
  <si>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</si>
  <si>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</si>
  <si>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</si>
  <si>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</si>
  <si>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</si>
  <si>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</si>
  <si>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</si>
  <si>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</si>
  <si>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</si>
  <si>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</si>
  <si>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</si>
  <si>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</si>
  <si>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</si>
  <si>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</si>
  <si>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</si>
  <si>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</si>
  <si>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</si>
  <si>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</si>
  <si>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</si>
  <si>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</si>
  <si>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</si>
  <si>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</si>
  <si>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</si>
  <si>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</si>
  <si>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</si>
  <si>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</si>
  <si>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</si>
  <si>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</si>
  <si>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</si>
  <si>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</si>
  <si>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</si>
  <si>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</si>
  <si>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</si>
  <si>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</si>
  <si>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</si>
  <si>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</si>
  <si>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</si>
  <si>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</si>
  <si>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</si>
  <si>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</si>
  <si>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</si>
  <si>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</si>
  <si>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</si>
  <si>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</si>
  <si>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</si>
  <si>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</si>
  <si>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</si>
  <si>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</si>
  <si>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</si>
  <si>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</si>
  <si>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</si>
  <si>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</si>
  <si>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</si>
  <si>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</si>
  <si>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</si>
  <si>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</si>
  <si>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</si>
  <si>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</si>
  <si>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</si>
  <si>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</si>
  <si>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</si>
  <si>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</si>
  <si>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</si>
  <si>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</si>
  <si>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</si>
  <si>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</si>
  <si>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</si>
  <si>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</si>
  <si>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</si>
  <si>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</si>
  <si>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</si>
  <si>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</si>
  <si>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</si>
  <si>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</si>
  <si>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</si>
  <si>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</si>
  <si>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</si>
  <si>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</si>
  <si>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</si>
  <si>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</si>
  <si>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</si>
  <si>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</si>
  <si>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</si>
  <si>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</si>
  <si>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</si>
  <si>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</si>
  <si>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</si>
  <si>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</si>
  <si>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</si>
  <si>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</si>
  <si>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</si>
  <si>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</si>
  <si>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</si>
  <si>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</si>
  <si>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</si>
  <si>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</si>
  <si>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</si>
  <si>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</si>
  <si>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</si>
  <si>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</si>
  <si>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</si>
  <si>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</si>
  <si>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</si>
  <si>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</si>
  <si>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</si>
  <si>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</si>
  <si>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</si>
  <si>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</si>
  <si>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</si>
  <si>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</si>
  <si>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</si>
  <si>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</si>
  <si>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</si>
  <si>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</si>
  <si>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</si>
  <si>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</si>
  <si>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</si>
  <si>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</si>
  <si>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</si>
  <si>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</si>
  <si>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</si>
  <si>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</si>
  <si>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</si>
  <si>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</si>
  <si>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</si>
  <si>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</si>
  <si>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</si>
  <si>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</si>
  <si>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</si>
  <si>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</si>
  <si>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</si>
  <si>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</si>
  <si>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</si>
  <si>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</si>
  <si>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</si>
  <si>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</si>
  <si>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</si>
  <si>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</si>
  <si>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</si>
  <si>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</si>
  <si>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</si>
  <si>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</si>
  <si>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</si>
  <si>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</si>
  <si>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</si>
  <si>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</si>
  <si>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</si>
  <si>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</si>
  <si>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</si>
  <si>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</si>
  <si>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</si>
  <si>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</si>
  <si>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</si>
  <si>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</si>
  <si>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</si>
  <si>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</si>
  <si>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</si>
  <si>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</si>
  <si>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</si>
  <si>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</si>
  <si>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</si>
  <si>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</si>
  <si>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</si>
  <si>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</si>
  <si>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</si>
  <si>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</si>
  <si>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</si>
  <si>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</si>
  <si>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</si>
  <si>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</si>
  <si>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</si>
  <si>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</si>
  <si>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</si>
  <si>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</si>
  <si>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</si>
  <si>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</si>
  <si>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</si>
  <si>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</si>
  <si>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</si>
  <si>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</si>
  <si>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</si>
  <si>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</si>
  <si>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</si>
  <si>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</si>
  <si>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</si>
  <si>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</si>
  <si>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</si>
  <si>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</si>
  <si>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</si>
  <si>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</si>
  <si>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</si>
  <si>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</si>
  <si>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</si>
  <si>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</si>
  <si>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</si>
  <si>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</si>
  <si>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</si>
  <si>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</si>
  <si>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</si>
  <si>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</si>
  <si>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</si>
  <si>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</si>
  <si>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</si>
  <si>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</si>
  <si>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</si>
  <si>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</si>
  <si>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</si>
  <si>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</si>
  <si>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</si>
  <si>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</si>
  <si>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</si>
  <si>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</si>
  <si>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</si>
  <si>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</si>
  <si>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</si>
  <si>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</si>
  <si>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</si>
  <si>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</si>
  <si>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</si>
  <si>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</si>
  <si>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</si>
  <si>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</si>
  <si>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</si>
  <si>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</si>
  <si>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</si>
  <si>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</si>
  <si>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</si>
  <si>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</si>
  <si>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</si>
  <si>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</si>
  <si>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</si>
  <si>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</si>
  <si>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</si>
  <si>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</si>
  <si>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</si>
  <si>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</si>
  <si>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</si>
  <si>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</si>
  <si>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</si>
  <si>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</si>
  <si>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</si>
  <si>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</si>
  <si>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</si>
  <si>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</si>
  <si>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</si>
  <si>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</si>
  <si>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</si>
  <si>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</si>
  <si>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</si>
  <si>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</si>
  <si>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</si>
  <si>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</si>
  <si>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</si>
  <si>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</si>
  <si>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</si>
  <si>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</si>
  <si>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</si>
  <si>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</si>
  <si>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</si>
  <si>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</si>
  <si>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</si>
  <si>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</si>
  <si>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</si>
  <si>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</si>
  <si>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</si>
  <si>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</si>
  <si>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</si>
  <si>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</si>
  <si>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</si>
  <si>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</si>
  <si>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</si>
  <si>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</si>
  <si>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</si>
  <si>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</si>
  <si>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</si>
  <si>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</si>
  <si>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</si>
  <si>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</si>
  <si>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</si>
  <si>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</si>
  <si>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</si>
  <si>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</si>
  <si>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</si>
  <si>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</si>
  <si>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</si>
  <si>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</si>
  <si>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</si>
  <si>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</si>
  <si>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</si>
  <si>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</si>
  <si>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</si>
  <si>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</si>
  <si>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</si>
  <si>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</si>
  <si>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</si>
  <si>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</si>
  <si>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</si>
  <si>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</si>
  <si>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</si>
  <si>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</si>
  <si>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</si>
  <si>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</si>
  <si>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</si>
  <si>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</si>
  <si>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</si>
  <si>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</si>
  <si>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</si>
  <si>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</si>
  <si>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</si>
  <si>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</si>
  <si>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</si>
  <si>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</si>
  <si>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</si>
  <si>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</si>
  <si>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</si>
  <si>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</si>
  <si>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</si>
  <si>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</si>
  <si>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</si>
  <si>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</si>
  <si>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</si>
  <si>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</si>
  <si>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</si>
  <si>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</si>
  <si>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</si>
  <si>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</si>
  <si>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</si>
  <si>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</si>
  <si>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</si>
  <si>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</si>
  <si>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</si>
  <si>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</si>
  <si>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</si>
  <si>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</si>
  <si>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</si>
  <si>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</si>
  <si>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</si>
  <si>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</si>
  <si>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</si>
  <si>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</si>
  <si>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</si>
  <si>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</si>
  <si>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</si>
  <si>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</si>
  <si>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</si>
  <si>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</si>
  <si>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</si>
  <si>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</si>
  <si>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</si>
  <si>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</si>
  <si>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</si>
  <si>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</si>
  <si>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</si>
  <si>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</si>
  <si>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</si>
  <si>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</si>
  <si>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</si>
  <si>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</si>
  <si>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</si>
  <si>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</si>
  <si>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</si>
  <si>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</si>
  <si>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</si>
  <si>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</si>
  <si>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</si>
  <si>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</si>
  <si>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</si>
  <si>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</si>
  <si>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</si>
  <si>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</si>
  <si>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</si>
  <si>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</si>
  <si>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</si>
  <si>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</si>
  <si>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</si>
  <si>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</si>
  <si>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</si>
  <si>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</si>
  <si>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</si>
  <si>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</si>
  <si>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</si>
  <si>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</si>
  <si>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</si>
  <si>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</si>
  <si>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</si>
  <si>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</si>
  <si>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</si>
  <si>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</si>
  <si>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</si>
  <si>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</si>
  <si>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</si>
  <si>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</si>
  <si>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</si>
  <si>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</si>
  <si>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</si>
  <si>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</si>
  <si>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</si>
  <si>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</si>
  <si>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</si>
  <si>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</si>
  <si>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</si>
  <si>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</si>
  <si>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</si>
  <si>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</si>
  <si>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</si>
  <si>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</si>
  <si>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</si>
  <si>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</si>
  <si>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</si>
  <si>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</si>
  <si>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</si>
  <si>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</si>
  <si>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</si>
  <si>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</si>
  <si>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</si>
  <si>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</si>
  <si>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</si>
  <si>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</si>
  <si>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</si>
  <si>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</si>
  <si>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</si>
  <si>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</si>
  <si>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</si>
  <si>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</si>
  <si>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</si>
  <si>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</si>
  <si>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</si>
  <si>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</si>
  <si>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</si>
  <si>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</si>
  <si>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</si>
  <si>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</si>
  <si>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</si>
  <si>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</si>
  <si>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</si>
  <si>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</si>
  <si>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</si>
  <si>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</si>
  <si>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</si>
  <si>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</si>
  <si>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</si>
  <si>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</si>
  <si>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</si>
  <si>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</si>
  <si>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</si>
  <si>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</si>
  <si>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</si>
  <si>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</si>
  <si>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</si>
  <si>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</si>
  <si>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</si>
  <si>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</si>
  <si>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</si>
  <si>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</si>
  <si>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</si>
  <si>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</si>
  <si>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</si>
  <si>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</si>
  <si>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</si>
  <si>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</si>
  <si>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</si>
  <si>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</si>
  <si>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</si>
  <si>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</si>
  <si>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</si>
  <si>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</si>
  <si>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</si>
  <si>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</si>
  <si>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</si>
  <si>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</si>
  <si>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</si>
  <si>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</si>
  <si>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</si>
  <si>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</si>
  <si>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</si>
  <si>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</si>
  <si>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</si>
  <si>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</si>
  <si>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</si>
  <si>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</si>
  <si>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</si>
  <si>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</si>
  <si>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</si>
  <si>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</si>
  <si>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</si>
  <si>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</si>
  <si>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</si>
  <si>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</si>
  <si>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</si>
  <si>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</si>
  <si>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</si>
  <si>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</si>
  <si>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</si>
  <si>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</si>
  <si>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</si>
  <si>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</si>
  <si>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</si>
  <si>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</si>
  <si>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</si>
  <si>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</si>
  <si>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</si>
  <si>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</si>
  <si>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</si>
  <si>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</si>
  <si>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</si>
  <si>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</si>
  <si>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</si>
  <si>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</si>
  <si>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</si>
  <si>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</si>
  <si>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</si>
  <si>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</si>
  <si>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</si>
  <si>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</si>
  <si>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</si>
  <si>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</si>
  <si>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</si>
  <si>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</si>
  <si>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</si>
  <si>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</si>
  <si>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</si>
  <si>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</si>
  <si>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</si>
  <si>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</si>
  <si>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</si>
  <si>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</si>
  <si>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</si>
  <si>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</si>
  <si>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</si>
  <si>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</si>
  <si>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</si>
  <si>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</si>
  <si>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</si>
  <si>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</si>
  <si>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</si>
  <si>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</si>
  <si>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</si>
  <si>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</si>
  <si>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</si>
  <si>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</si>
  <si>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</si>
  <si>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</si>
  <si>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</si>
  <si>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</si>
  <si>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</si>
  <si>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</si>
  <si>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</si>
  <si>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</si>
  <si>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</si>
  <si>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</si>
  <si>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</si>
  <si>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</si>
  <si>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</si>
  <si>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</si>
  <si>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</si>
  <si>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</si>
  <si>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</si>
  <si>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</si>
  <si>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</si>
  <si>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</si>
  <si>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</si>
  <si>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</si>
  <si>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</si>
  <si>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</si>
  <si>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</si>
  <si>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</si>
  <si>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</si>
  <si>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</si>
  <si>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</si>
  <si>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</si>
  <si>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</si>
  <si>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</si>
  <si>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</si>
  <si>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</si>
  <si>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</si>
  <si>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</si>
  <si>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</si>
  <si>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</si>
  <si>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</si>
  <si>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</si>
  <si>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</si>
  <si>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</si>
  <si>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</si>
  <si>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</si>
  <si>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</si>
  <si>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</si>
  <si>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</si>
  <si>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</si>
  <si>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</si>
  <si>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</si>
  <si>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</si>
  <si>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</si>
  <si>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</si>
  <si>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</si>
  <si>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</si>
  <si>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</si>
  <si>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</si>
  <si>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</si>
  <si>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</si>
  <si>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</si>
  <si>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</si>
  <si>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</si>
  <si>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</si>
  <si>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</si>
  <si>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</si>
  <si>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</si>
  <si>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</si>
  <si>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</si>
  <si>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</si>
  <si>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</si>
  <si>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</si>
  <si>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</si>
  <si>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</si>
  <si>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</si>
  <si>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</si>
  <si>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</si>
  <si>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</si>
  <si>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</si>
  <si>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</si>
  <si>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</si>
  <si>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</si>
  <si>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</si>
  <si>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</si>
  <si>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</si>
  <si>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</si>
  <si>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</si>
  <si>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</si>
  <si>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</si>
  <si>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</si>
  <si>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</si>
  <si>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</si>
  <si>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</si>
  <si>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</si>
  <si>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</si>
  <si>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</si>
  <si>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</si>
  <si>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</si>
  <si>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</si>
  <si>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</si>
  <si>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</si>
  <si>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</si>
  <si>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</si>
  <si>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</si>
  <si>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</si>
  <si>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</si>
  <si>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</si>
  <si>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</si>
  <si>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</si>
  <si>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</si>
  <si>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</si>
  <si>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</si>
  <si>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</si>
  <si>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</si>
  <si>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</si>
  <si>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</si>
  <si>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</si>
  <si>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</si>
  <si>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</si>
  <si>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</si>
  <si>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</si>
  <si>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</si>
  <si>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</si>
  <si>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</si>
  <si>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</si>
  <si>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</si>
  <si>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</si>
  <si>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</si>
  <si>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</si>
  <si>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</si>
  <si>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</si>
  <si>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</si>
  <si>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</si>
  <si>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</si>
  <si>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</si>
  <si>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</si>
  <si>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</si>
  <si>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</si>
  <si>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</si>
  <si>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</si>
  <si>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</si>
  <si>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</si>
  <si>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</si>
  <si>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</si>
  <si>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</si>
  <si>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</si>
  <si>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</si>
  <si>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</si>
  <si>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</si>
  <si>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</si>
  <si>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</si>
  <si>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</si>
  <si>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</si>
  <si>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</si>
  <si>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</si>
  <si>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</si>
  <si>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</si>
  <si>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</si>
  <si>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</si>
  <si>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</si>
  <si>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</si>
  <si>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</si>
  <si>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</si>
  <si>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</si>
  <si>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</si>
  <si>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</si>
  <si>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</si>
  <si>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</si>
  <si>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</si>
  <si>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</si>
  <si>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</si>
  <si>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</si>
  <si>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</si>
  <si>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</si>
  <si>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</si>
  <si>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</si>
  <si>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</si>
  <si>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</si>
  <si>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</si>
  <si>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</si>
  <si>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</si>
  <si>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</si>
  <si>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</si>
  <si>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</si>
  <si>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</si>
  <si>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</si>
  <si>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</si>
  <si>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</si>
  <si>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</si>
  <si>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</si>
  <si>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</si>
  <si>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</si>
  <si>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</si>
  <si>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</si>
  <si>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</si>
  <si>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</si>
  <si>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</si>
  <si>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</si>
  <si>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</si>
  <si>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</si>
  <si>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</si>
  <si>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</si>
  <si>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</si>
  <si>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</si>
  <si>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</si>
  <si>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</si>
  <si>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</si>
  <si>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</si>
  <si>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</si>
  <si>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</si>
  <si>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</si>
  <si>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</si>
  <si>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</si>
  <si>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</si>
  <si>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</si>
  <si>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</si>
  <si>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</si>
  <si>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</si>
  <si>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</si>
  <si>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</si>
  <si>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</si>
  <si>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</si>
  <si>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</si>
  <si>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</si>
  <si>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</si>
  <si>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</si>
  <si>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</si>
  <si>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</si>
  <si>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</si>
  <si>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</si>
  <si>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</si>
  <si>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</si>
  <si>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</si>
  <si>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</si>
  <si>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</si>
  <si>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</si>
  <si>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</si>
  <si>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</si>
  <si>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</si>
  <si>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</si>
  <si>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</si>
  <si>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</si>
  <si>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</si>
  <si>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</si>
  <si>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</si>
  <si>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</si>
  <si>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</si>
  <si>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</si>
  <si>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</si>
  <si>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</si>
  <si>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</si>
  <si>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</si>
  <si>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</si>
  <si>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</si>
  <si>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</si>
  <si>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</si>
  <si>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</si>
  <si>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</si>
  <si>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</si>
  <si>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</si>
  <si>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</si>
  <si>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</si>
  <si>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</si>
  <si>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</si>
  <si>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</si>
  <si>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</si>
  <si>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</si>
  <si>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</si>
  <si>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</si>
  <si>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</si>
  <si>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</si>
  <si>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</si>
  <si>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</si>
  <si>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</si>
  <si>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</si>
  <si>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</si>
  <si>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</si>
  <si>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</si>
  <si>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</si>
  <si>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</si>
  <si>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</si>
  <si>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</si>
  <si>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</si>
  <si>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</si>
  <si>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</si>
  <si>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</si>
  <si>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</si>
  <si>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</si>
  <si>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</si>
  <si>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</si>
  <si>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</si>
  <si>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</si>
  <si>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</si>
  <si>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</si>
  <si>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</si>
  <si>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</si>
  <si>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</si>
  <si>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</si>
  <si>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</si>
  <si>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</si>
  <si>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</si>
  <si>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</si>
  <si>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</si>
  <si>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</si>
  <si>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</si>
  <si>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</si>
  <si>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</si>
  <si>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</si>
  <si>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</si>
  <si>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</si>
  <si>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</si>
  <si>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</si>
  <si>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</si>
  <si>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</si>
  <si>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</si>
  <si>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</si>
  <si>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</si>
  <si>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</si>
  <si>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</si>
  <si>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</si>
  <si>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</si>
  <si>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</si>
  <si>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</si>
  <si>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</si>
  <si>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</si>
  <si>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</si>
  <si>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</si>
  <si>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</si>
  <si>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</si>
  <si>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</si>
  <si>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</si>
  <si>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</si>
  <si>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</si>
  <si>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</si>
  <si>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</si>
  <si>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</si>
  <si>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</si>
  <si>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</si>
  <si>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</si>
  <si>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</si>
  <si>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</si>
  <si>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</si>
  <si>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</si>
  <si>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</si>
  <si>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</si>
  <si>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</si>
  <si>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</si>
  <si>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</si>
  <si>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</si>
  <si>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</si>
  <si>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</si>
  <si>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</si>
  <si>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</si>
  <si>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</si>
  <si>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</si>
  <si>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</si>
  <si>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</si>
  <si>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</si>
  <si>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</si>
  <si>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</si>
  <si>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</si>
  <si>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</si>
  <si>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</si>
  <si>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</si>
  <si>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</si>
  <si>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</si>
  <si>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</si>
  <si>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</si>
  <si>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</si>
  <si>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</si>
  <si>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</si>
  <si>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</si>
  <si>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</si>
  <si>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</si>
  <si>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</si>
  <si>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</si>
  <si>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</si>
  <si>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</si>
  <si>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</si>
  <si>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</si>
  <si>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</si>
  <si>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</si>
  <si>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</si>
  <si>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</si>
  <si>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</si>
  <si>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</si>
  <si>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</si>
  <si>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</si>
  <si>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</si>
  <si>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</si>
  <si>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</si>
  <si>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</si>
  <si>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</si>
  <si>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</si>
  <si>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</si>
  <si>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</si>
  <si>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</si>
  <si>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</si>
  <si>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</si>
  <si>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</si>
  <si>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</si>
  <si>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</si>
  <si>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</si>
  <si>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</si>
  <si>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</si>
  <si>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</si>
  <si>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</si>
  <si>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</si>
  <si>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</si>
  <si>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</si>
  <si>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</si>
  <si>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</si>
  <si>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</si>
  <si>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</si>
  <si>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</si>
  <si>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</si>
  <si>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</si>
  <si>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</si>
  <si>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</si>
  <si>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</si>
  <si>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</si>
  <si>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</si>
  <si>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</si>
  <si>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</si>
  <si>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</si>
  <si>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</si>
  <si>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</si>
  <si>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</si>
  <si>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</si>
  <si>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</si>
  <si>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</si>
  <si>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</si>
  <si>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</si>
  <si>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</si>
  <si>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</si>
  <si>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</si>
  <si>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</si>
  <si>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</si>
  <si>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</si>
  <si>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</si>
  <si>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</si>
  <si>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</si>
  <si>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</si>
  <si>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</si>
  <si>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</si>
  <si>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</si>
  <si>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</si>
  <si>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</si>
  <si>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</si>
  <si>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</si>
  <si>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</si>
  <si>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</si>
  <si>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</si>
  <si>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</si>
  <si>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</si>
  <si>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</si>
  <si>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</si>
  <si>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</si>
  <si>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</si>
  <si>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</si>
  <si>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</si>
  <si>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</si>
  <si>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</si>
  <si>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</si>
  <si>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</si>
  <si>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</si>
  <si>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</si>
  <si>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</si>
  <si>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</si>
  <si>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</si>
  <si>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</si>
  <si>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</si>
  <si>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</si>
  <si>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</si>
  <si>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</si>
  <si>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</si>
  <si>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</si>
  <si>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</si>
  <si>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</si>
  <si>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</si>
  <si>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</si>
  <si>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</si>
  <si>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</si>
  <si>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</si>
  <si>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</si>
  <si>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</si>
  <si>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</si>
  <si>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</si>
  <si>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</si>
  <si>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</si>
  <si>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</si>
  <si>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</si>
  <si>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</si>
  <si>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</si>
  <si>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</si>
  <si>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</si>
  <si>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</si>
  <si>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</si>
  <si>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</si>
  <si>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</si>
  <si>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</si>
  <si>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</si>
  <si>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</si>
  <si>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</si>
  <si>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</si>
  <si>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</si>
  <si>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</si>
  <si>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</si>
  <si>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</si>
  <si>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</si>
  <si>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</si>
  <si>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</si>
  <si>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</si>
  <si>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</si>
  <si>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</si>
  <si>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</si>
  <si>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</si>
  <si>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</si>
  <si>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</si>
  <si>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</si>
  <si>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</si>
  <si>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</si>
  <si>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</si>
  <si>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</si>
  <si>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</si>
  <si>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</si>
  <si>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</si>
  <si>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</si>
  <si>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</si>
  <si>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</si>
  <si>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</si>
  <si>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</si>
  <si>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</si>
  <si>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</si>
  <si>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</si>
  <si>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</si>
  <si>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</si>
  <si>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</si>
  <si>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</si>
  <si>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</si>
  <si>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</si>
  <si>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</si>
  <si>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</si>
  <si>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</si>
  <si>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</si>
  <si>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</si>
  <si>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</si>
  <si>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</si>
  <si>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</si>
  <si>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</si>
  <si>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</si>
  <si>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</si>
  <si>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</si>
  <si>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</si>
  <si>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</si>
  <si>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</si>
  <si>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</si>
  <si>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</si>
  <si>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</si>
  <si>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</si>
  <si>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</si>
  <si>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</si>
  <si>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</si>
  <si>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</si>
  <si>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</si>
  <si>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</si>
  <si>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</si>
  <si>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</si>
  <si>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</si>
  <si>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</si>
  <si>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</si>
  <si>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</si>
  <si>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</si>
  <si>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</si>
  <si>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</si>
  <si>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</si>
  <si>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</si>
  <si>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</si>
  <si>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</si>
  <si>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</si>
  <si>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</si>
  <si>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</si>
  <si>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</si>
  <si>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</si>
  <si>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</si>
  <si>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</si>
  <si>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</si>
  <si>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</si>
  <si>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</si>
  <si>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</si>
  <si>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</si>
  <si>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</si>
  <si>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</si>
  <si>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</si>
  <si>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</si>
  <si>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</si>
  <si>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</si>
  <si>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</si>
  <si>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</si>
  <si>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</si>
  <si>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</si>
  <si>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</si>
  <si>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</si>
  <si>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</si>
  <si>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</si>
  <si>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</si>
  <si>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</si>
  <si>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</si>
  <si>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</si>
  <si>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</si>
  <si>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</si>
  <si>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</si>
  <si>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</si>
  <si>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</si>
  <si>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</si>
  <si>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</si>
  <si>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</si>
  <si>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</si>
  <si>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</si>
  <si>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</si>
  <si>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</si>
  <si>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</si>
  <si>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</si>
  <si>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</si>
  <si>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</si>
  <si>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</si>
  <si>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</si>
  <si>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</si>
  <si>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</si>
  <si>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</si>
  <si>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</si>
  <si>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</si>
  <si>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</si>
  <si>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</si>
  <si>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</si>
  <si>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</si>
  <si>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</si>
  <si>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</si>
  <si>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</si>
  <si>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</si>
  <si>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</si>
  <si>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</si>
  <si>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</si>
  <si>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</si>
  <si>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</si>
  <si>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</si>
  <si>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</si>
  <si>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</si>
  <si>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</si>
  <si>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</si>
  <si>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</si>
  <si>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</si>
  <si>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</si>
  <si>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</si>
  <si>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</si>
  <si>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</si>
  <si>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</si>
  <si>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</si>
  <si>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</si>
  <si>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</si>
  <si>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</si>
  <si>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</si>
  <si>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</si>
  <si>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</si>
  <si>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</si>
  <si>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</si>
  <si>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</si>
  <si>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</si>
  <si>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</si>
  <si>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</si>
  <si>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</si>
  <si>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</si>
  <si>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</si>
  <si>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</si>
  <si>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</si>
  <si>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</si>
  <si>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</si>
  <si>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</si>
  <si>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</si>
  <si>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</si>
  <si>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</si>
  <si>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</si>
  <si>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</si>
  <si>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</si>
  <si>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</si>
  <si>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</si>
  <si>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</si>
  <si>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</si>
  <si>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</si>
  <si>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</si>
  <si>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</si>
  <si>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</si>
  <si>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</si>
  <si>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</si>
  <si>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</si>
  <si>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</si>
  <si>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</si>
  <si>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</si>
  <si>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</si>
  <si>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</si>
  <si>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</si>
  <si>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</si>
  <si>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</si>
  <si>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</si>
  <si>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</si>
  <si>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</si>
  <si>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</si>
  <si>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</si>
  <si>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</si>
  <si>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</si>
  <si>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</si>
  <si>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</si>
  <si>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</si>
  <si>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</si>
  <si>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</si>
  <si>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</si>
  <si>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</si>
  <si>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</si>
  <si>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</si>
  <si>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</si>
  <si>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</si>
  <si>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</si>
  <si>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</si>
  <si>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</si>
  <si>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</si>
  <si>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</si>
  <si>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</si>
  <si>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</si>
  <si>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</si>
  <si>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</si>
  <si>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</si>
  <si>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</si>
  <si>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</si>
  <si>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</si>
  <si>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</si>
  <si>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</si>
  <si>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</si>
  <si>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</si>
  <si>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</si>
  <si>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</si>
  <si>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</si>
  <si>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</si>
  <si>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</si>
  <si>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</si>
  <si>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</si>
  <si>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</si>
  <si>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</si>
  <si>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</si>
  <si>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</si>
  <si>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</si>
  <si>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</si>
  <si>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</si>
  <si>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</si>
  <si>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</si>
  <si>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</si>
  <si>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</si>
  <si>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</si>
  <si>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</si>
  <si>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</si>
  <si>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</si>
  <si>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</si>
  <si>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</si>
  <si>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</si>
  <si>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</si>
  <si>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</si>
  <si>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</si>
  <si>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</si>
  <si>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</si>
  <si>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</si>
  <si>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</si>
  <si>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</si>
  <si>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</si>
  <si>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</si>
  <si>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</si>
  <si>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</si>
  <si>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</si>
  <si>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</si>
  <si>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</si>
  <si>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</si>
  <si>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</si>
  <si>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</si>
  <si>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</si>
  <si>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</si>
  <si>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</si>
  <si>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</si>
  <si>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</si>
  <si>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</si>
  <si>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</si>
  <si>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</si>
  <si>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</si>
  <si>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</si>
  <si>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</si>
  <si>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</si>
  <si>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</si>
  <si>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</si>
  <si>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</si>
  <si>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</si>
  <si>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</si>
  <si>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</si>
  <si>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</si>
  <si>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</si>
  <si>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</si>
  <si>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</si>
  <si>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</si>
  <si>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</si>
  <si>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</si>
  <si>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</si>
  <si>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</si>
  <si>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</si>
  <si>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</si>
  <si>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</si>
  <si>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</si>
  <si>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</si>
  <si>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</si>
  <si>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</si>
  <si>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</si>
  <si>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</si>
  <si>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</si>
  <si>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</si>
  <si>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</si>
  <si>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</si>
  <si>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</si>
  <si>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</si>
  <si>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</si>
  <si>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</si>
  <si>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</si>
  <si>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</si>
  <si>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</si>
  <si>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</si>
  <si>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</si>
  <si>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</si>
  <si>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</si>
  <si>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</si>
  <si>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</si>
  <si>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</si>
  <si>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</si>
  <si>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</si>
  <si>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</si>
  <si>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</si>
  <si>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</si>
  <si>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</si>
  <si>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</si>
  <si>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</si>
  <si>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</si>
  <si>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</si>
  <si>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</si>
  <si>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</si>
  <si>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</si>
  <si>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</si>
  <si>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</si>
  <si>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</si>
  <si>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</si>
  <si>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</si>
  <si>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</si>
  <si>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</si>
  <si>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</si>
  <si>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</si>
  <si>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</si>
  <si>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</si>
  <si>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</si>
  <si>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</si>
  <si>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</si>
  <si>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</si>
  <si>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</si>
  <si>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</si>
  <si>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</si>
  <si>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</si>
  <si>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</si>
  <si>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</si>
  <si>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</si>
  <si>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</si>
  <si>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</si>
  <si>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</si>
  <si>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</si>
  <si>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</si>
  <si>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</si>
  <si>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</si>
  <si>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</si>
  <si>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</si>
  <si>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</si>
  <si>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</si>
  <si>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</si>
  <si>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</si>
  <si>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</si>
  <si>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</si>
  <si>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</si>
  <si>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</si>
  <si>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</si>
  <si>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</si>
  <si>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</si>
  <si>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</si>
  <si>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</si>
  <si>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</si>
  <si>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</si>
  <si>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</si>
  <si>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</si>
  <si>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</si>
  <si>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</si>
  <si>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</si>
  <si>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</si>
  <si>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</si>
  <si>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</si>
  <si>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</si>
  <si>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</si>
  <si>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</si>
  <si>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</si>
  <si>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</si>
  <si>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</si>
  <si>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</si>
  <si>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</si>
  <si>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</si>
  <si>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</si>
  <si>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</si>
  <si>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</si>
  <si>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</si>
  <si>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</si>
  <si>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</si>
  <si>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</si>
  <si>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</si>
  <si>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</si>
  <si>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</si>
  <si>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</si>
  <si>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</si>
  <si>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</si>
  <si>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</si>
  <si>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</si>
  <si>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</si>
  <si>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</si>
  <si>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</si>
  <si>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</si>
  <si>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</si>
  <si>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</si>
  <si>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</si>
  <si>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</si>
  <si>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</si>
  <si>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</si>
  <si>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</si>
  <si>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</si>
  <si>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</si>
  <si>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</si>
  <si>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</si>
  <si>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</si>
  <si>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</si>
  <si>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</si>
  <si>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</si>
  <si>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</si>
  <si>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</si>
  <si>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</si>
  <si>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</si>
  <si>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</si>
  <si>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</si>
  <si>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</si>
  <si>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</si>
  <si>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</si>
  <si>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</si>
  <si>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</si>
  <si>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</si>
  <si>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</si>
  <si>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</si>
  <si>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</si>
  <si>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</si>
  <si>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</si>
  <si>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</si>
  <si>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</si>
  <si>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</si>
  <si>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</si>
  <si>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</si>
  <si>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</si>
  <si>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</si>
  <si>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</si>
  <si>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</si>
  <si>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</si>
  <si>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</si>
  <si>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</si>
  <si>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</si>
  <si>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</si>
  <si>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</si>
  <si>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</si>
  <si>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</si>
  <si>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</si>
  <si>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</si>
  <si>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</si>
  <si>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</si>
  <si>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</si>
  <si>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</si>
  <si>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</si>
  <si>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</si>
  <si>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</si>
  <si>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</si>
  <si>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</si>
  <si>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</si>
  <si>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</si>
  <si>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</si>
  <si>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</si>
  <si>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</si>
  <si>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</si>
  <si>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</si>
  <si>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</si>
  <si>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</si>
  <si>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</si>
  <si>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</si>
  <si>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</si>
  <si>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</si>
  <si>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</si>
  <si>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</si>
  <si>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</si>
  <si>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</si>
  <si>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</si>
  <si>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</si>
  <si>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</si>
  <si>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</si>
  <si>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</si>
  <si>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</si>
  <si>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</si>
  <si>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</si>
  <si>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</si>
  <si>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</si>
  <si>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</si>
  <si>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</si>
  <si>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</si>
  <si>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</si>
  <si>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</si>
  <si>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</si>
  <si>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</si>
  <si>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</si>
  <si>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</si>
  <si>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</si>
  <si>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</si>
  <si>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</si>
  <si>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</si>
  <si>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</si>
  <si>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</si>
  <si>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</si>
  <si>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</si>
  <si>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</si>
  <si>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</si>
  <si>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</si>
  <si>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</si>
  <si>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</si>
  <si>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</si>
  <si>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</si>
  <si>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</si>
  <si>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</si>
  <si>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</si>
  <si>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</si>
  <si>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</si>
  <si>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</si>
  <si>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</si>
  <si>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</si>
  <si>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</si>
  <si>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</si>
  <si>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</si>
  <si>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</si>
  <si>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</si>
  <si>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</si>
  <si>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</si>
  <si>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</si>
  <si>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</si>
  <si>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</si>
  <si>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</si>
  <si>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</si>
  <si>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</si>
  <si>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</si>
  <si>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</si>
  <si>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</si>
  <si>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</si>
  <si>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</si>
  <si>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</si>
  <si>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</si>
  <si>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</si>
  <si>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</si>
  <si>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</si>
  <si>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</si>
  <si>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</si>
  <si>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</si>
  <si>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</si>
  <si>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</si>
  <si>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</si>
  <si>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</si>
  <si>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</si>
  <si>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</si>
  <si>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</si>
  <si>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</si>
  <si>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</si>
  <si>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</si>
  <si>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</si>
  <si>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</si>
  <si>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</si>
  <si>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</si>
  <si>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</si>
  <si>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</si>
  <si>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</si>
  <si>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</si>
  <si>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</si>
  <si>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</si>
  <si>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</si>
  <si>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</si>
  <si>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</si>
  <si>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</si>
  <si>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</si>
  <si>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</si>
  <si>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</si>
  <si>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</si>
  <si>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</si>
  <si>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</si>
  <si>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</si>
  <si>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</si>
  <si>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</si>
  <si>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</si>
  <si>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</si>
  <si>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</si>
  <si>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</si>
  <si>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</si>
  <si>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</si>
  <si>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</si>
  <si>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</si>
  <si>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</si>
  <si>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</si>
  <si>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</si>
  <si>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</si>
  <si>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</si>
  <si>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</si>
  <si>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</si>
  <si>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</si>
  <si>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</si>
  <si>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</si>
  <si>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</si>
  <si>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</si>
  <si>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</si>
  <si>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</si>
  <si>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</si>
  <si>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</si>
  <si>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</si>
  <si>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</si>
  <si>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</si>
  <si>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</si>
  <si>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</si>
  <si>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</si>
  <si>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</si>
  <si>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</si>
  <si>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</si>
  <si>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</si>
  <si>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</si>
  <si>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</si>
  <si>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</si>
  <si>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</si>
  <si>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</si>
  <si>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</si>
  <si>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</si>
  <si>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</si>
  <si>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</si>
  <si>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</si>
  <si>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</si>
  <si>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</si>
  <si>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</si>
  <si>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</si>
  <si>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</si>
  <si>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</si>
  <si>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</si>
  <si>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</si>
  <si>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</si>
  <si>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</si>
  <si>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</si>
  <si>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</si>
  <si>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</si>
  <si>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</si>
  <si>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</si>
  <si>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</si>
  <si>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</si>
  <si>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</si>
  <si>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</si>
  <si>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</si>
  <si>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</si>
  <si>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</si>
  <si>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</si>
  <si>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</si>
  <si>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</si>
  <si>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</si>
  <si>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</si>
  <si>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</si>
  <si>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</si>
  <si>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</si>
  <si>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</si>
  <si>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</si>
  <si>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</si>
  <si>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</si>
  <si>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</si>
  <si>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</si>
  <si>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</si>
  <si>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</si>
  <si>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</si>
  <si>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</si>
  <si>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</si>
  <si>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</si>
  <si>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</si>
  <si>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</si>
  <si>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</si>
  <si>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</si>
  <si>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</si>
  <si>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</si>
  <si>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</si>
  <si>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</si>
  <si>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</si>
  <si>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</si>
  <si>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</si>
  <si>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</si>
  <si>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</si>
  <si>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</si>
  <si>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</si>
  <si>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</si>
  <si>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</si>
  <si>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</si>
  <si>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</si>
  <si>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</si>
  <si>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</si>
  <si>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</si>
  <si>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</si>
  <si>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</si>
  <si>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</si>
  <si>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</si>
  <si>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</si>
  <si>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</si>
  <si>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</si>
  <si>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</si>
  <si>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</si>
  <si>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</si>
  <si>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</si>
  <si>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</si>
  <si>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</si>
  <si>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</si>
  <si>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</si>
  <si>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</si>
  <si>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</si>
  <si>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</si>
  <si>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</si>
  <si>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</si>
  <si>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</si>
  <si>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</si>
  <si>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</si>
  <si>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</si>
  <si>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</si>
  <si>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</si>
  <si>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</si>
  <si>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</si>
  <si>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</si>
  <si>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</si>
  <si>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</si>
  <si>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</si>
  <si>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</si>
  <si>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</si>
  <si>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</si>
  <si>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</si>
  <si>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</si>
  <si>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</si>
  <si>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</si>
  <si>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</si>
  <si>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</si>
  <si>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</si>
  <si>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</si>
  <si>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</si>
  <si>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</si>
  <si>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</si>
  <si>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</si>
  <si>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</si>
  <si>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</si>
  <si>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</si>
  <si>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</si>
  <si>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</si>
  <si>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</si>
  <si>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</si>
  <si>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</si>
  <si>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</si>
  <si>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</si>
  <si>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</si>
  <si>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</si>
  <si>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</si>
  <si>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</si>
  <si>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</si>
  <si>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</si>
  <si>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</si>
  <si>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</si>
  <si>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</si>
  <si>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</si>
  <si>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</si>
  <si>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</si>
  <si>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</si>
  <si>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</si>
  <si>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</si>
  <si>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</si>
  <si>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</si>
  <si>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</si>
  <si>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</si>
  <si>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</si>
  <si>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</si>
  <si>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</si>
  <si>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</si>
  <si>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</si>
  <si>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</si>
  <si>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</si>
  <si>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</si>
  <si>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</si>
  <si>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</si>
  <si>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</si>
  <si>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</si>
  <si>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</si>
  <si>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</si>
  <si>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</si>
  <si>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</si>
  <si>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</si>
  <si>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</si>
  <si>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</si>
  <si>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</si>
  <si>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</si>
  <si>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</si>
  <si>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</si>
  <si>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</si>
  <si>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</si>
  <si>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</si>
  <si>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</si>
  <si>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</si>
  <si>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</si>
  <si>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</si>
  <si>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</si>
  <si>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</si>
  <si>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</si>
  <si>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</si>
  <si>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</si>
  <si>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</si>
  <si>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</si>
  <si>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</si>
  <si>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</si>
  <si>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</si>
  <si>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</si>
  <si>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</si>
  <si>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</si>
  <si>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</si>
  <si>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</si>
  <si>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</si>
  <si>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</si>
  <si>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</si>
  <si>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</si>
  <si>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</si>
  <si>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</si>
  <si>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</si>
  <si>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</si>
  <si>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</si>
  <si>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</si>
  <si>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</si>
  <si>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</si>
  <si>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</si>
  <si>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</si>
  <si>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</si>
  <si>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</si>
  <si>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</si>
  <si>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</si>
  <si>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</si>
  <si>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</si>
  <si>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</si>
  <si>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</si>
  <si>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</si>
  <si>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</si>
  <si>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</si>
  <si>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</si>
  <si>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</si>
  <si>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</si>
  <si>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</si>
  <si>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</si>
  <si>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</si>
  <si>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</si>
  <si>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</si>
  <si>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</si>
  <si>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</si>
  <si>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</si>
  <si>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</si>
  <si>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</si>
  <si>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</si>
  <si>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</si>
  <si>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</si>
  <si>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</si>
  <si>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</si>
  <si>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</si>
  <si>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</si>
  <si>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</si>
  <si>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</si>
  <si>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</si>
  <si>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</si>
  <si>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</si>
  <si>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</si>
  <si>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</si>
  <si>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</si>
  <si>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</si>
  <si>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</si>
  <si>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</si>
  <si>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</si>
  <si>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</si>
  <si>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</si>
  <si>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</si>
  <si>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</si>
  <si>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</si>
  <si>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</si>
  <si>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</si>
  <si>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</si>
  <si>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</si>
  <si>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</si>
  <si>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</si>
  <si>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</si>
  <si>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</si>
  <si>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</si>
  <si>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</si>
  <si>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</si>
  <si>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</si>
  <si>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</si>
  <si>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</si>
  <si>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</si>
  <si>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</si>
  <si>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</si>
  <si>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</si>
  <si>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</si>
  <si>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</si>
  <si>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</si>
  <si>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</si>
  <si>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</si>
  <si>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</si>
  <si>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</si>
  <si>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</si>
  <si>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</si>
  <si>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</si>
  <si>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</si>
  <si>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</si>
  <si>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</si>
  <si>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</si>
  <si>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</si>
  <si>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</si>
  <si>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</si>
  <si>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</si>
  <si>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</si>
  <si>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</si>
  <si>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</si>
  <si>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</si>
  <si>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</si>
  <si>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</si>
  <si>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</si>
  <si>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</si>
  <si>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</si>
  <si>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</si>
  <si>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</si>
  <si>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</si>
  <si>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</si>
  <si>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</si>
  <si>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</si>
  <si>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</si>
  <si>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</si>
  <si>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</si>
  <si>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</si>
  <si>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</si>
  <si>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</si>
  <si>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</si>
  <si>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</si>
  <si>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</si>
  <si>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</si>
  <si>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</si>
  <si>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</si>
  <si>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</si>
  <si>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</si>
  <si>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</si>
  <si>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</si>
  <si>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</si>
  <si>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</si>
  <si>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</si>
  <si>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</si>
  <si>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</si>
  <si>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</si>
  <si>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</si>
  <si>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</si>
  <si>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</si>
  <si>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</si>
  <si>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</si>
  <si>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</si>
  <si>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</si>
  <si>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</si>
  <si>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</si>
  <si>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</si>
  <si>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</si>
  <si>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</si>
  <si>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</si>
  <si>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</si>
  <si>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</si>
  <si>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</si>
  <si>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</si>
  <si>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</si>
  <si>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</si>
  <si>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</si>
  <si>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</si>
  <si>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</si>
  <si>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</si>
  <si>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</si>
  <si>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</si>
  <si>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</si>
  <si>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</si>
  <si>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</si>
  <si>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</si>
  <si>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</si>
  <si>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</si>
  <si>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</si>
  <si>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</si>
  <si>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</si>
  <si>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</si>
  <si>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</si>
  <si>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</si>
  <si>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</si>
  <si>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</si>
  <si>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</si>
  <si>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</si>
  <si>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</si>
  <si>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</si>
  <si>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</si>
  <si>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</si>
  <si>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</si>
  <si>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</si>
  <si>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</si>
  <si>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</si>
  <si>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</si>
  <si>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</si>
  <si>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</si>
  <si>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</si>
  <si>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</si>
  <si>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</si>
  <si>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</si>
  <si>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</si>
  <si>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</si>
  <si>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</si>
  <si>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</si>
  <si>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</si>
  <si>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</si>
  <si>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</si>
  <si>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</si>
  <si>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</si>
  <si>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</si>
  <si>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</si>
  <si>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</si>
  <si>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</si>
  <si>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</si>
  <si>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</si>
  <si>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</si>
  <si>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</si>
  <si>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</si>
  <si>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</si>
  <si>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</si>
  <si>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</si>
  <si>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</si>
  <si>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</si>
  <si>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</si>
  <si>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</si>
  <si>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</si>
  <si>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</si>
  <si>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</si>
  <si>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</si>
  <si>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</si>
  <si>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</si>
  <si>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</si>
  <si>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</si>
  <si>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</si>
  <si>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</si>
  <si>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</si>
  <si>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</si>
  <si>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</si>
  <si>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</si>
  <si>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</si>
  <si>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</si>
  <si>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</si>
  <si>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</si>
  <si>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</si>
  <si>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</si>
  <si>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</si>
  <si>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</si>
  <si>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</si>
  <si>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</si>
  <si>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</si>
  <si>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</si>
  <si>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</si>
  <si>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</si>
  <si>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</si>
  <si>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</si>
  <si>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</si>
  <si>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</si>
  <si>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</si>
  <si>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</si>
  <si>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</si>
  <si>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</si>
  <si>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</si>
  <si>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</si>
  <si>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</si>
  <si>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</si>
  <si>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</si>
  <si>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</si>
  <si>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</si>
  <si>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</si>
  <si>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</si>
  <si>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</si>
  <si>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</si>
  <si>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</si>
  <si>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</si>
  <si>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</si>
  <si>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</si>
  <si>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</si>
  <si>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</si>
  <si>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</si>
  <si>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</si>
  <si>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</si>
  <si>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</si>
  <si>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</si>
  <si>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</si>
  <si>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</si>
  <si>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</si>
  <si>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</si>
  <si>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</si>
  <si>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</si>
  <si>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</si>
  <si>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</si>
  <si>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</si>
  <si>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</si>
  <si>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</si>
  <si>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</si>
  <si>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</si>
  <si>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</si>
  <si>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</si>
  <si>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</si>
  <si>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</si>
  <si>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</si>
  <si>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</si>
  <si>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</si>
  <si>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</si>
  <si>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</si>
  <si>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</si>
  <si>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</si>
  <si>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</si>
  <si>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</si>
  <si>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</si>
  <si>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</si>
  <si>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</si>
  <si>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</si>
  <si>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</si>
  <si>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</si>
  <si>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</si>
  <si>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</si>
  <si>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</si>
  <si>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</si>
  <si>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</si>
  <si>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</si>
  <si>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</si>
  <si>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</si>
  <si>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</si>
  <si>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</si>
  <si>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</si>
  <si>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</si>
  <si>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</si>
  <si>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</si>
  <si>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</si>
  <si>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</si>
  <si>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</si>
  <si>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</si>
  <si>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</si>
  <si>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</si>
  <si>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</si>
  <si>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</si>
  <si>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</si>
  <si>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</si>
  <si>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</si>
  <si>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</si>
  <si>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</si>
  <si>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</si>
  <si>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</si>
  <si>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</si>
  <si>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</si>
  <si>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</si>
  <si>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</si>
  <si>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</si>
  <si>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</si>
  <si>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</si>
  <si>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</si>
  <si>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</si>
  <si>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</si>
  <si>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</si>
  <si>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</si>
  <si>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</si>
  <si>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</si>
  <si>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</si>
  <si>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</si>
  <si>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</si>
  <si>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</si>
  <si>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</si>
  <si>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</si>
  <si>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</si>
  <si>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</si>
  <si>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</si>
  <si>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</si>
  <si>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</si>
  <si>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</si>
  <si>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</si>
  <si>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</si>
  <si>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</si>
  <si>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</si>
  <si>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</si>
  <si>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</si>
  <si>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</si>
  <si>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</si>
  <si>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</si>
  <si>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</si>
  <si>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</si>
  <si>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</si>
  <si>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</si>
  <si>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</si>
  <si>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</si>
  <si>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</si>
  <si>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</si>
  <si>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</si>
  <si>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</si>
  <si>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</si>
  <si>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</si>
  <si>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</si>
  <si>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</si>
  <si>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</si>
  <si>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</si>
  <si>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</si>
  <si>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</si>
  <si>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</si>
  <si>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</si>
  <si>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</si>
  <si>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</si>
  <si>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</si>
  <si>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</si>
  <si>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</si>
  <si>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</si>
  <si>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</si>
  <si>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</si>
  <si>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</si>
  <si>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</si>
  <si>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</si>
  <si>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</si>
  <si>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</si>
  <si>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</si>
  <si>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</si>
  <si>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</si>
  <si>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</si>
  <si>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</si>
  <si>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</si>
  <si>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</si>
  <si>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</si>
  <si>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</si>
  <si>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</si>
  <si>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</si>
  <si>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</si>
  <si>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</si>
  <si>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</si>
  <si>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</si>
  <si>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</si>
  <si>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</si>
  <si>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</si>
  <si>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</si>
  <si>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</si>
  <si>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</si>
  <si>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</si>
  <si>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</si>
  <si>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</si>
  <si>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</si>
  <si>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</si>
  <si>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</si>
  <si>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</si>
  <si>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</si>
  <si>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</si>
  <si>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</si>
  <si>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</si>
  <si>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</si>
  <si>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</si>
  <si>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</si>
  <si>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</si>
  <si>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</si>
  <si>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</si>
  <si>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</si>
  <si>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</si>
  <si>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</si>
  <si>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</si>
  <si>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</si>
  <si>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</si>
  <si>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</si>
  <si>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</si>
  <si>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</si>
  <si>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</si>
  <si>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</si>
  <si>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</si>
  <si>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</si>
  <si>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</si>
  <si>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</si>
  <si>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</si>
  <si>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</si>
  <si>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</si>
  <si>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</si>
  <si>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</si>
  <si>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</si>
  <si>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</si>
  <si>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</si>
  <si>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</si>
  <si>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</si>
  <si>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</si>
  <si>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</si>
  <si>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</si>
  <si>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</si>
  <si>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</si>
  <si>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</si>
  <si>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</si>
  <si>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</si>
  <si>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</si>
  <si>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</si>
  <si>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</si>
  <si>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</si>
  <si>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</si>
  <si>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</si>
  <si>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</si>
  <si>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</si>
  <si>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</si>
  <si>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</si>
  <si>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</si>
  <si>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</si>
  <si>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</si>
  <si>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</si>
  <si>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</si>
  <si>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</si>
  <si>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</si>
  <si>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</si>
  <si>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</si>
  <si>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</si>
  <si>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</si>
  <si>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</si>
  <si>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</si>
  <si>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</si>
  <si>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</si>
  <si>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</si>
  <si>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</si>
  <si>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</si>
  <si>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</si>
  <si>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</si>
  <si>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</si>
  <si>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</si>
  <si>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</si>
  <si>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</si>
  <si>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</si>
  <si>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</si>
  <si>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</si>
  <si>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</si>
  <si>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</si>
  <si>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</si>
  <si>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</si>
  <si>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</si>
  <si>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</si>
  <si>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</si>
  <si>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</si>
  <si>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</si>
  <si>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</si>
  <si>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</si>
  <si>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</si>
  <si>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</si>
  <si>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</si>
  <si>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</si>
  <si>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</si>
  <si>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</si>
  <si>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</si>
  <si>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</si>
  <si>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</si>
  <si>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</si>
  <si>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</si>
  <si>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</si>
  <si>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</si>
  <si>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</si>
  <si>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</si>
  <si>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</si>
  <si>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</si>
  <si>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</si>
  <si>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</si>
  <si>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</si>
  <si>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</si>
  <si>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</si>
  <si>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</si>
  <si>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</si>
  <si>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</si>
  <si>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</si>
  <si>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</si>
  <si>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</si>
  <si>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</si>
  <si>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</si>
  <si>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</si>
  <si>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</si>
  <si>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</si>
  <si>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</si>
  <si>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</si>
  <si>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</si>
  <si>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</si>
  <si>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</si>
  <si>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</si>
  <si>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</si>
  <si>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</si>
  <si>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</si>
  <si>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</si>
  <si>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</si>
  <si>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</si>
  <si>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</si>
  <si>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</si>
  <si>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</si>
  <si>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</si>
  <si>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</si>
  <si>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</si>
  <si>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</si>
  <si>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</si>
  <si>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</si>
  <si>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</si>
  <si>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</si>
  <si>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</si>
  <si>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</si>
  <si>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</si>
  <si>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</si>
  <si>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</si>
  <si>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</si>
  <si>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</si>
  <si>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</si>
  <si>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</si>
  <si>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</si>
  <si>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</si>
  <si>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</si>
  <si>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</si>
  <si>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</si>
  <si>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</si>
  <si>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</si>
  <si>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</si>
  <si>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</si>
  <si>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</si>
  <si>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</si>
  <si>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</si>
  <si>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</si>
  <si>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</si>
  <si>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</si>
  <si>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</si>
  <si>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</si>
  <si>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</si>
  <si>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</si>
  <si>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</si>
  <si>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</si>
  <si>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</si>
  <si>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</si>
  <si>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</si>
  <si>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</si>
  <si>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</si>
  <si>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</si>
  <si>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</si>
  <si>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</si>
  <si>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</si>
  <si>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</si>
  <si>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</si>
  <si>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</si>
  <si>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</si>
  <si>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</si>
  <si>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</si>
  <si>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</si>
  <si>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</si>
  <si>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</si>
  <si>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</si>
  <si>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</si>
  <si>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</si>
  <si>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</si>
  <si>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</si>
  <si>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</si>
  <si>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</si>
  <si>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</si>
  <si>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</si>
  <si>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</si>
  <si>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</si>
  <si>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</si>
  <si>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</si>
  <si>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</si>
  <si>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</si>
  <si>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</si>
  <si>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</si>
  <si>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</si>
  <si>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</si>
  <si>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</si>
  <si>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</si>
  <si>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</si>
  <si>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</si>
  <si>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</si>
  <si>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</si>
  <si>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</si>
  <si>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</si>
  <si>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</si>
  <si>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</si>
  <si>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</si>
  <si>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</si>
  <si>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</si>
  <si>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</si>
  <si>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</si>
  <si>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</si>
  <si>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</si>
  <si>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</si>
  <si>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</si>
  <si>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</si>
  <si>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</si>
  <si>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</si>
  <si>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</si>
  <si>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</si>
  <si>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</si>
  <si>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</si>
  <si>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</si>
  <si>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</si>
  <si>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</si>
  <si>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</si>
  <si>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</si>
  <si>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</si>
  <si>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</si>
  <si>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</si>
  <si>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</si>
  <si>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</si>
  <si>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</si>
  <si>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</si>
  <si>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</si>
  <si>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</si>
  <si>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</si>
  <si>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</si>
  <si>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</si>
  <si>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</si>
  <si>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</si>
  <si>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</si>
  <si>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</si>
  <si>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</si>
  <si>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</si>
  <si>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</si>
  <si>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</si>
  <si>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</si>
  <si>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</si>
  <si>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</si>
  <si>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</si>
  <si>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</si>
  <si>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</si>
  <si>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</si>
  <si>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</si>
  <si>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</si>
  <si>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</si>
  <si>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</si>
  <si>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</si>
  <si>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</si>
  <si>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</si>
  <si>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</si>
  <si>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</si>
  <si>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</si>
  <si>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</si>
  <si>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</si>
  <si>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</si>
  <si>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</si>
  <si>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</si>
  <si>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</si>
  <si>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</si>
  <si>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</si>
  <si>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</si>
  <si>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</si>
  <si>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</si>
  <si>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</si>
  <si>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</si>
  <si>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</si>
  <si>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</si>
  <si>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</si>
  <si>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</si>
  <si>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</si>
  <si>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</si>
  <si>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</si>
  <si>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</si>
  <si>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</si>
  <si>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</si>
  <si>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</si>
  <si>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</si>
  <si>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</si>
  <si>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</si>
  <si>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</si>
  <si>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</si>
  <si>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</si>
  <si>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</si>
  <si>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</si>
  <si>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</si>
  <si>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</si>
  <si>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</si>
  <si>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</si>
  <si>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</si>
  <si>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</si>
  <si>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</si>
  <si>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</si>
  <si>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</si>
  <si>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</si>
  <si>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</si>
  <si>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</si>
  <si>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</si>
  <si>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</si>
  <si>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</si>
  <si>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</si>
  <si>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</si>
  <si>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</si>
  <si>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</si>
  <si>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</si>
  <si>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</si>
  <si>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</si>
  <si>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</si>
  <si>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</si>
  <si>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</si>
  <si>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</si>
  <si>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</si>
  <si>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</si>
  <si>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</si>
  <si>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</si>
  <si>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</si>
  <si>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</si>
  <si>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</si>
  <si>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</si>
  <si>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</si>
  <si>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</si>
  <si>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</si>
  <si>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</si>
  <si>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</si>
  <si>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</si>
  <si>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</si>
  <si>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</si>
  <si>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</si>
  <si>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</si>
  <si>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</si>
  <si>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</si>
  <si>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</si>
  <si>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</si>
  <si>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</si>
  <si>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</si>
  <si>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</si>
  <si>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</si>
  <si>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</si>
  <si>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</si>
  <si>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</si>
  <si>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</si>
  <si>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</si>
  <si>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</si>
  <si>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</si>
  <si>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</si>
  <si>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</si>
  <si>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</si>
  <si>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</si>
  <si>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</si>
  <si>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</si>
  <si>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</si>
  <si>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</si>
  <si>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</si>
  <si>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</si>
  <si>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</si>
  <si>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</si>
  <si>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</si>
  <si>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</si>
  <si>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</si>
  <si>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</si>
  <si>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</si>
  <si>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</si>
  <si>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</si>
  <si>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</si>
  <si>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</si>
  <si>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</si>
  <si>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</si>
  <si>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</si>
  <si>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</si>
  <si>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</si>
  <si>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</si>
  <si>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</si>
  <si>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</si>
  <si>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</si>
  <si>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</si>
  <si>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</si>
  <si>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</si>
  <si>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</si>
  <si>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</si>
  <si>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</si>
  <si>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</si>
  <si>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</si>
  <si>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</si>
  <si>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</si>
  <si>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</si>
  <si>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</si>
  <si>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</si>
  <si>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</si>
  <si>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</si>
  <si>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</si>
  <si>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</si>
  <si>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</si>
  <si>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</si>
  <si>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</si>
  <si>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</si>
  <si>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</si>
  <si>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</si>
  <si>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</si>
  <si>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</si>
  <si>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</si>
  <si>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</si>
  <si>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</si>
  <si>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</si>
  <si>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</si>
  <si>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</si>
  <si>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</si>
  <si>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</si>
  <si>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</si>
  <si>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</si>
  <si>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</si>
  <si>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</si>
  <si>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</si>
  <si>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</si>
  <si>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</si>
  <si>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</si>
  <si>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</si>
  <si>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</si>
  <si>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</si>
  <si>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</si>
  <si>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</si>
  <si>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</si>
  <si>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</si>
  <si>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</si>
  <si>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</si>
  <si>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</si>
  <si>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</si>
  <si>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</si>
  <si>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</si>
  <si>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</si>
  <si>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</si>
  <si>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</si>
  <si>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</si>
  <si>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</si>
  <si>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</si>
  <si>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</si>
  <si>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</si>
  <si>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</si>
  <si>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</si>
  <si>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</si>
  <si>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</si>
  <si>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</si>
  <si>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</si>
  <si>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</si>
  <si>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</si>
  <si>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</si>
  <si>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</si>
  <si>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</si>
  <si>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</si>
  <si>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</si>
  <si>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</si>
  <si>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</si>
  <si>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</si>
  <si>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</si>
  <si>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</si>
  <si>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</si>
  <si>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</si>
  <si>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</si>
  <si>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</si>
  <si>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</si>
  <si>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</si>
  <si>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</si>
  <si>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</si>
  <si>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</si>
  <si>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</si>
  <si>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</si>
  <si>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</si>
  <si>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</si>
  <si>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</si>
  <si>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</si>
  <si>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</si>
  <si>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</si>
  <si>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</si>
  <si>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</si>
  <si>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</si>
  <si>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</si>
  <si>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</si>
  <si>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</si>
  <si>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</si>
  <si>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</si>
  <si>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</si>
  <si>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</si>
  <si>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</si>
  <si>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</si>
  <si>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</si>
  <si>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</si>
  <si>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</si>
  <si>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</si>
  <si>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</si>
  <si>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</si>
  <si>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</si>
  <si>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</si>
  <si>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</si>
  <si>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</si>
  <si>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</si>
  <si>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</si>
  <si>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</si>
  <si>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</si>
  <si>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</si>
  <si>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</si>
  <si>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</si>
  <si>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</si>
  <si>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</si>
  <si>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</si>
  <si>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</si>
  <si>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</si>
  <si>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</si>
  <si>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</si>
  <si>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</si>
  <si>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</si>
  <si>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</si>
  <si>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</si>
  <si>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</si>
  <si>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</si>
  <si>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</si>
  <si>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</si>
  <si>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</si>
  <si>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</si>
  <si>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</si>
  <si>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</si>
  <si>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</si>
  <si>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</si>
  <si>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</si>
  <si>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</si>
  <si>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</si>
  <si>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</si>
  <si>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</si>
  <si>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</si>
  <si>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</si>
  <si>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</si>
  <si>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</si>
  <si>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</si>
  <si>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</si>
  <si>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</si>
  <si>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</si>
  <si>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</si>
  <si>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</si>
  <si>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</si>
  <si>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</si>
  <si>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</si>
  <si>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</si>
  <si>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</si>
  <si>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</si>
  <si>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</si>
  <si>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</si>
  <si>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</si>
  <si>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</si>
  <si>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</si>
  <si>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</si>
  <si>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</si>
  <si>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</si>
  <si>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</si>
  <si>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</si>
  <si>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</si>
  <si>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</si>
  <si>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</si>
  <si>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</si>
  <si>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</si>
  <si>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</si>
  <si>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</si>
  <si>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</si>
  <si>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</si>
  <si>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</si>
  <si>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</si>
  <si>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</si>
  <si>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</si>
  <si>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</si>
  <si>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</si>
  <si>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</si>
  <si>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</si>
  <si>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</si>
  <si>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</si>
  <si>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</si>
  <si>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</si>
  <si>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</si>
  <si>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</si>
  <si>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</si>
  <si>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</si>
  <si>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</si>
  <si>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</si>
  <si>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</si>
  <si>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</si>
  <si>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</si>
  <si>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</si>
  <si>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</si>
  <si>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</si>
  <si>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</si>
  <si>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</si>
  <si>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</si>
  <si>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</si>
  <si>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</si>
  <si>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</si>
  <si>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</si>
  <si>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</si>
  <si>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</si>
  <si>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</si>
  <si>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</si>
  <si>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</si>
  <si>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</si>
  <si>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</si>
  <si>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</si>
  <si>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</si>
  <si>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</si>
  <si>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</si>
  <si>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</si>
  <si>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</si>
  <si>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</si>
  <si>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</si>
  <si>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</si>
  <si>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</si>
  <si>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</si>
  <si>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</si>
  <si>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</si>
  <si>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</si>
  <si>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</si>
  <si>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</si>
  <si>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</si>
  <si>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</si>
  <si>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</si>
  <si>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</si>
  <si>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</si>
  <si>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</si>
  <si>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</si>
  <si>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</si>
  <si>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</si>
  <si>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</si>
  <si>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</si>
  <si>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</si>
  <si>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</si>
  <si>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</si>
  <si>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</si>
  <si>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</si>
  <si>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</si>
  <si>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</si>
  <si>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</si>
  <si>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</si>
  <si>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</si>
  <si>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</si>
  <si>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</si>
  <si>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</si>
  <si>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</si>
  <si>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</si>
  <si>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</si>
  <si>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</si>
  <si>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</si>
  <si>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</si>
  <si>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</si>
  <si>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</si>
  <si>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</si>
  <si>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</si>
  <si>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</si>
  <si>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</si>
  <si>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</si>
  <si>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</si>
  <si>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</si>
  <si>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</si>
  <si>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</si>
  <si>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</si>
  <si>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</si>
  <si>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</si>
  <si>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</si>
  <si>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</si>
  <si>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</si>
  <si>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</si>
  <si>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</si>
  <si>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</si>
  <si>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</si>
  <si>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</si>
  <si>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</si>
  <si>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</si>
  <si>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</si>
  <si>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</si>
  <si>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</si>
  <si>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</si>
  <si>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</si>
  <si>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</si>
  <si>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</si>
  <si>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</si>
  <si>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</si>
  <si>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</si>
  <si>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</si>
  <si>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</si>
  <si>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</si>
  <si>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</si>
  <si>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</si>
  <si>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</si>
  <si>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</si>
  <si>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</si>
  <si>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</si>
  <si>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</si>
  <si>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</si>
  <si>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</si>
  <si>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</si>
  <si>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</si>
  <si>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</si>
  <si>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</si>
  <si>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</si>
  <si>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</si>
  <si>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</si>
  <si>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</si>
  <si>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</si>
  <si>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</si>
  <si>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</si>
  <si>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</si>
  <si>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</si>
  <si>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</si>
  <si>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</si>
  <si>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</si>
  <si>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</si>
  <si>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</si>
  <si>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</si>
  <si>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</si>
  <si>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</si>
  <si>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</si>
  <si>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</si>
  <si>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</si>
  <si>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</si>
  <si>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</si>
  <si>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</si>
  <si>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</si>
  <si>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</si>
  <si>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</si>
  <si>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</si>
  <si>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</si>
  <si>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</si>
  <si>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</si>
  <si>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</si>
  <si>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</si>
  <si>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</si>
  <si>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</si>
  <si>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</si>
  <si>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</si>
  <si>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</si>
  <si>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</si>
  <si>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</si>
  <si>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</si>
  <si>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</si>
  <si>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</si>
  <si>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</si>
  <si>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</si>
  <si>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</si>
  <si>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</si>
  <si>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</si>
  <si>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</si>
  <si>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</si>
  <si>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</si>
  <si>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</si>
  <si>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</si>
  <si>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</si>
  <si>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</si>
  <si>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</si>
  <si>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</si>
  <si>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</si>
  <si>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</si>
  <si>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</si>
  <si>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</si>
  <si>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</si>
  <si>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</si>
  <si>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</si>
  <si>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</si>
  <si>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</si>
  <si>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</si>
  <si>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</si>
  <si>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</si>
  <si>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</si>
  <si>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</si>
  <si>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</si>
  <si>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</si>
  <si>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</si>
  <si>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</si>
  <si>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</si>
  <si>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</si>
  <si>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</si>
  <si>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</si>
  <si>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</si>
  <si>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</si>
  <si>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</si>
  <si>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</si>
  <si>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</si>
  <si>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</si>
  <si>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</si>
  <si>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</si>
  <si>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</si>
  <si>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</si>
  <si>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</si>
  <si>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</si>
  <si>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</si>
  <si>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</si>
  <si>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</si>
  <si>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</si>
  <si>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</si>
  <si>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</si>
  <si>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</si>
  <si>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</si>
  <si>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</si>
  <si>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</si>
  <si>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</si>
  <si>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</si>
  <si>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</si>
  <si>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</si>
  <si>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</si>
  <si>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</si>
  <si>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</si>
  <si>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</si>
  <si>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</si>
  <si>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</si>
  <si>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</si>
  <si>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</si>
  <si>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</si>
  <si>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</si>
  <si>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</si>
  <si>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</si>
  <si>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</si>
  <si>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</si>
  <si>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</si>
  <si>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</si>
  <si>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</si>
  <si>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</si>
  <si>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</si>
  <si>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</si>
  <si>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</si>
  <si>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</si>
  <si>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</si>
  <si>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</si>
  <si>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</si>
  <si>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</si>
  <si>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</si>
  <si>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</si>
  <si>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</si>
  <si>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</si>
  <si>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</si>
  <si>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</si>
  <si>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</si>
  <si>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</si>
  <si>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</si>
  <si>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</si>
  <si>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</si>
  <si>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</si>
  <si>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</si>
  <si>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</si>
  <si>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</si>
  <si>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</si>
  <si>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</si>
  <si>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</si>
  <si>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</si>
  <si>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</si>
  <si>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</si>
  <si>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</si>
  <si>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</si>
  <si>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</si>
  <si>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</si>
  <si>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</si>
  <si>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</si>
  <si>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</si>
  <si>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</si>
  <si>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</si>
  <si>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</si>
  <si>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</si>
  <si>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</si>
  <si>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</si>
  <si>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</si>
  <si>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</si>
  <si>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</si>
  <si>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</si>
  <si>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</si>
  <si>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</si>
  <si>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</si>
  <si>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</si>
  <si>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</si>
  <si>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</si>
  <si>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</si>
  <si>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</si>
  <si>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</si>
  <si>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</si>
  <si>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</si>
  <si>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</si>
  <si>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</si>
  <si>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</si>
  <si>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</si>
  <si>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</si>
  <si>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</si>
  <si>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</si>
  <si>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</si>
  <si>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</si>
  <si>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</si>
  <si>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</si>
  <si>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</si>
  <si>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</si>
  <si>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</si>
  <si>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</si>
  <si>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</si>
  <si>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</si>
  <si>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</si>
  <si>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</si>
  <si>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</si>
  <si>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</si>
  <si>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</si>
  <si>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</si>
  <si>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</si>
  <si>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</si>
  <si>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</si>
  <si>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</si>
  <si>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</si>
  <si>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</si>
  <si>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</si>
  <si>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</si>
  <si>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</si>
  <si>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</si>
  <si>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</si>
  <si>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</si>
  <si>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</si>
  <si>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</si>
  <si>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</si>
  <si>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</si>
  <si>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</si>
  <si>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</si>
  <si>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</si>
  <si>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</si>
  <si>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</si>
  <si>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</si>
  <si>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</si>
  <si>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</si>
  <si>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</si>
  <si>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</si>
  <si>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</si>
  <si>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</si>
  <si>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</si>
  <si>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</si>
  <si>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</si>
  <si>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</si>
  <si>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</si>
  <si>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</si>
  <si>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</si>
  <si>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</si>
  <si>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</si>
  <si>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</si>
  <si>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</si>
  <si>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</si>
  <si>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</si>
  <si>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</si>
  <si>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</si>
  <si>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</si>
  <si>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</si>
  <si>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</si>
  <si>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</si>
  <si>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</si>
  <si>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</si>
  <si>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</si>
  <si>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</si>
  <si>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</si>
  <si>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</si>
  <si>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</si>
  <si>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</si>
  <si>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</si>
  <si>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</si>
  <si>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</si>
  <si>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</si>
  <si>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</si>
  <si>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</si>
  <si>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</si>
  <si>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</si>
  <si>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</si>
  <si>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</si>
  <si>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</si>
  <si>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</si>
  <si>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</si>
  <si>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</si>
  <si>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</si>
  <si>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</si>
  <si>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</si>
  <si>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</si>
  <si>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</si>
  <si>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</si>
  <si>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</si>
  <si>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</si>
  <si>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</si>
  <si>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</si>
  <si>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</si>
  <si>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</si>
  <si>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</si>
  <si>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</si>
  <si>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</si>
  <si>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</si>
  <si>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</si>
  <si>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</si>
  <si>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</si>
  <si>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</si>
  <si>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</si>
  <si>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</si>
  <si>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</si>
  <si>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</si>
  <si>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</si>
  <si>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</si>
  <si>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</si>
  <si>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</si>
  <si>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</si>
  <si>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</si>
  <si>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</si>
  <si>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</si>
  <si>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</si>
  <si>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</si>
  <si>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</si>
  <si>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</si>
  <si>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</si>
  <si>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</si>
  <si>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</si>
  <si>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</si>
  <si>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</si>
  <si>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</si>
  <si>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</si>
  <si>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</si>
  <si>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</si>
  <si>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</si>
  <si>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</si>
  <si>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</si>
  <si>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</si>
  <si>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</si>
  <si>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</si>
  <si>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</si>
  <si>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</si>
  <si>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</si>
  <si>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</si>
  <si>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</si>
  <si>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</si>
  <si>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</si>
  <si>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</si>
  <si>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</si>
  <si>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</si>
  <si>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</si>
  <si>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</si>
  <si>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</si>
  <si>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</si>
  <si>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</si>
  <si>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</si>
  <si>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</si>
  <si>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</si>
  <si>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</si>
  <si>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</si>
  <si>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</si>
  <si>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</si>
  <si>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</si>
  <si>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</si>
  <si>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</si>
  <si>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</si>
  <si>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</si>
  <si>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</si>
  <si>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</si>
  <si>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</si>
  <si>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</si>
  <si>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</si>
  <si>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</si>
  <si>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</si>
  <si>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</si>
  <si>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</si>
  <si>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</si>
  <si>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</si>
  <si>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</si>
  <si>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</si>
  <si>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</si>
  <si>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</si>
  <si>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</si>
  <si>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</si>
  <si>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</si>
  <si>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</si>
  <si>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</si>
  <si>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</si>
  <si>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</si>
  <si>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</si>
  <si>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</si>
  <si>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</si>
  <si>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</si>
  <si>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</si>
  <si>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</si>
  <si>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</si>
  <si>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</si>
  <si>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</si>
  <si>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</si>
  <si>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</si>
  <si>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</si>
  <si>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</si>
  <si>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</si>
  <si>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</si>
  <si>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</si>
  <si>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</si>
  <si>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</si>
  <si>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</si>
  <si>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</si>
  <si>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</si>
  <si>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</si>
  <si>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</si>
  <si>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</si>
  <si>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</si>
  <si>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</si>
  <si>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</si>
  <si>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</si>
  <si>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</si>
  <si>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</si>
  <si>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</si>
  <si>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</si>
  <si>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</si>
  <si>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</si>
  <si>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</si>
  <si>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</si>
  <si>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</si>
  <si>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</si>
  <si>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</si>
  <si>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</si>
  <si>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</si>
  <si>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</si>
  <si>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</si>
  <si>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</si>
  <si>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</si>
  <si>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</si>
  <si>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</si>
  <si>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</si>
  <si>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</si>
  <si>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</si>
  <si>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</si>
  <si>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</si>
  <si>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</si>
  <si>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</si>
  <si>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</si>
  <si>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</si>
  <si>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</si>
  <si>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</si>
  <si>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</si>
  <si>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</si>
  <si>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</si>
  <si>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</si>
  <si>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</si>
  <si>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</si>
  <si>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</si>
  <si>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</si>
  <si>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</si>
  <si>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</si>
  <si>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</si>
  <si>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</si>
  <si>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</si>
  <si>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</si>
  <si>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</si>
  <si>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</si>
  <si>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</si>
  <si>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</si>
  <si>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</si>
  <si>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</si>
  <si>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</si>
  <si>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</si>
  <si>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</si>
  <si>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</si>
  <si>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</si>
  <si>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</si>
  <si>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</si>
  <si>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</si>
  <si>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</si>
  <si>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</si>
  <si>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</si>
  <si>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</si>
  <si>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</si>
  <si>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</si>
  <si>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</si>
  <si>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</si>
  <si>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</si>
  <si>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</si>
  <si>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</si>
  <si>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</si>
  <si>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</si>
  <si>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</si>
  <si>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</si>
  <si>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</si>
  <si>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</si>
  <si>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</si>
  <si>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</si>
  <si>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</si>
  <si>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</si>
  <si>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</si>
  <si>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</si>
  <si>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</si>
  <si>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</si>
  <si>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</si>
  <si>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</si>
  <si>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</si>
  <si>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</si>
  <si>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</si>
  <si>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</si>
  <si>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</si>
  <si>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</si>
  <si>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</si>
  <si>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</si>
  <si>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</si>
  <si>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</si>
  <si>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</si>
  <si>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</si>
  <si>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</si>
  <si>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</si>
  <si>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</si>
  <si>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</si>
  <si>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</si>
  <si>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</si>
  <si>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</si>
  <si>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</si>
  <si>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</si>
  <si>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</si>
  <si>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</si>
  <si>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</si>
  <si>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</si>
  <si>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</si>
  <si>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</si>
  <si>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</si>
  <si>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</si>
  <si>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</si>
  <si>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</si>
  <si>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</si>
  <si>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</si>
  <si>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</si>
  <si>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</si>
  <si>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</si>
  <si>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</si>
  <si>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</si>
  <si>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</si>
  <si>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</si>
  <si>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</si>
  <si>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</si>
  <si>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</si>
  <si>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</si>
  <si>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</si>
  <si>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</si>
  <si>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</si>
  <si>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</si>
  <si>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</si>
  <si>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</si>
  <si>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</si>
  <si>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</si>
  <si>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</si>
  <si>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</si>
  <si>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</si>
  <si>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</si>
  <si>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</si>
  <si>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</si>
  <si>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</si>
  <si>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</si>
  <si>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</si>
  <si>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</si>
  <si>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</si>
  <si>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</si>
  <si>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</si>
  <si>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</si>
  <si>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</si>
  <si>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</si>
  <si>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</si>
  <si>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</si>
  <si>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</si>
  <si>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</si>
  <si>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</si>
  <si>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</si>
  <si>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</si>
  <si>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</si>
  <si>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</si>
  <si>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</si>
  <si>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</si>
  <si>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</si>
  <si>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</si>
  <si>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</si>
  <si>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</si>
  <si>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</si>
  <si>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</si>
  <si>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</si>
  <si>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</si>
  <si>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</si>
  <si>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</si>
  <si>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</si>
  <si>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</si>
  <si>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</si>
  <si>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</si>
  <si>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</si>
  <si>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</si>
  <si>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</si>
  <si>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</si>
  <si>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</si>
  <si>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</si>
  <si>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</si>
  <si>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</si>
  <si>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</si>
  <si>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</si>
  <si>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</si>
  <si>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</si>
  <si>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</si>
  <si>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</si>
  <si>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</si>
  <si>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</si>
  <si>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</si>
  <si>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</si>
  <si>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</si>
  <si>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</si>
  <si>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</si>
  <si>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</si>
  <si>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</si>
  <si>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</si>
  <si>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</si>
  <si>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</si>
  <si>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</si>
  <si>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</si>
  <si>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</si>
  <si>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</si>
  <si>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</si>
  <si>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</si>
  <si>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</si>
  <si>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</si>
  <si>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</si>
  <si>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</si>
  <si>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</si>
  <si>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</si>
  <si>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</si>
  <si>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</si>
  <si>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</si>
  <si>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</si>
  <si>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</si>
  <si>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</si>
  <si>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</si>
  <si>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</si>
  <si>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</si>
  <si>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</si>
  <si>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</si>
  <si>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</si>
  <si>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</si>
  <si>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</si>
  <si>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</si>
  <si>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</si>
  <si>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</si>
  <si>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</si>
  <si>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</si>
  <si>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</si>
  <si>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</si>
  <si>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</si>
  <si>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</si>
  <si>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</si>
  <si>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</si>
  <si>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</si>
  <si>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</si>
  <si>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</si>
  <si>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</si>
  <si>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</si>
  <si>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</si>
  <si>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</si>
  <si>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</si>
  <si>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</si>
  <si>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</si>
  <si>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</si>
  <si>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</si>
  <si>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</si>
  <si>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</si>
  <si>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</si>
  <si>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</si>
  <si>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</si>
  <si>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</si>
  <si>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</si>
  <si>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</si>
  <si>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</si>
  <si>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</si>
  <si>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</si>
  <si>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</si>
  <si>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</si>
  <si>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</si>
  <si>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</si>
  <si>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</si>
  <si>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</si>
  <si>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</si>
  <si>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</si>
  <si>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</si>
  <si>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</si>
  <si>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</si>
  <si>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</si>
  <si>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</si>
  <si>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</si>
  <si>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</si>
  <si>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</si>
  <si>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</si>
  <si>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</si>
  <si>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</si>
  <si>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</si>
  <si>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</si>
  <si>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</si>
  <si>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</si>
  <si>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</si>
  <si>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</si>
  <si>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</si>
  <si>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</si>
  <si>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</si>
  <si>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</si>
  <si>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</si>
  <si>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</si>
  <si>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</si>
  <si>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</si>
  <si>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</si>
  <si>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</si>
  <si>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</si>
  <si>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</si>
  <si>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</si>
  <si>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</si>
  <si>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</si>
  <si>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</si>
  <si>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</si>
  <si>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</si>
  <si>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</si>
  <si>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</si>
  <si>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</si>
  <si>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</si>
  <si>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</si>
  <si>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</si>
  <si>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</si>
  <si>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</si>
  <si>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</si>
  <si>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</si>
  <si>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</si>
  <si>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</si>
  <si>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</si>
  <si>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</si>
  <si>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</si>
  <si>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</si>
  <si>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</si>
  <si>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</si>
  <si>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</si>
  <si>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</si>
  <si>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</si>
  <si>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</si>
  <si>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</si>
  <si>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</si>
  <si>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</si>
  <si>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</si>
  <si>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</si>
  <si>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</si>
  <si>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</si>
  <si>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</si>
  <si>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</si>
  <si>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</si>
  <si>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</si>
  <si>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</si>
  <si>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</si>
  <si>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</si>
  <si>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</si>
  <si>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</si>
  <si>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</si>
  <si>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</si>
  <si>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</si>
  <si>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</si>
  <si>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</si>
  <si>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</si>
  <si>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</si>
  <si>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</si>
  <si>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</si>
  <si>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</si>
  <si>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</si>
  <si>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</si>
  <si>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</si>
  <si>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</si>
  <si>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</si>
  <si>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</si>
  <si>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</si>
  <si>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</si>
  <si>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</si>
  <si>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</si>
  <si>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</si>
  <si>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</si>
  <si>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</si>
  <si>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</si>
  <si>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</si>
  <si>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</si>
  <si>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</si>
  <si>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</si>
  <si>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</si>
  <si>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</si>
  <si>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</si>
  <si>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</si>
  <si>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</si>
  <si>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</si>
  <si>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</si>
  <si>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</si>
  <si>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</si>
  <si>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</si>
  <si>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</si>
  <si>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</si>
  <si>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</si>
  <si>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</si>
  <si>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</si>
  <si>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</si>
  <si>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</si>
  <si>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</si>
  <si>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</si>
  <si>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</si>
  <si>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</si>
  <si>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</si>
  <si>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</si>
  <si>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</si>
  <si>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</si>
  <si>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</si>
  <si>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</si>
  <si>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</si>
  <si>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</si>
  <si>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</si>
  <si>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</si>
  <si>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</si>
  <si>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</si>
  <si>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</si>
  <si>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</si>
  <si>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</si>
  <si>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</si>
  <si>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</si>
  <si>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</si>
  <si>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</si>
  <si>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</si>
  <si>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</si>
  <si>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</si>
  <si>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</si>
  <si>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</si>
  <si>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</si>
  <si>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</si>
  <si>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</si>
  <si>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</si>
  <si>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</si>
  <si>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</si>
  <si>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</si>
  <si>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</si>
  <si>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</si>
  <si>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</si>
  <si>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</si>
  <si>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</si>
  <si>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</si>
  <si>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</si>
  <si>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</si>
  <si>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</si>
  <si>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</si>
  <si>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</si>
  <si>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</si>
  <si>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</si>
  <si>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</si>
  <si>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</si>
  <si>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</si>
  <si>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</si>
  <si>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</si>
  <si>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</si>
  <si>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</si>
  <si>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</si>
  <si>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</si>
  <si>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</si>
  <si>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</si>
  <si>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</si>
  <si>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</si>
  <si>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</si>
  <si>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</si>
  <si>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</si>
  <si>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</si>
  <si>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</si>
  <si>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</si>
  <si>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</si>
  <si>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</si>
  <si>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</si>
  <si>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</si>
  <si>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</si>
  <si>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</si>
  <si>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</si>
  <si>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</si>
  <si>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</si>
  <si>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</si>
  <si>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</si>
  <si>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</si>
  <si>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</si>
  <si>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</si>
  <si>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</si>
  <si>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</si>
  <si>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</si>
  <si>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</si>
  <si>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</si>
  <si>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</si>
  <si>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</si>
  <si>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</si>
  <si>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</si>
  <si>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</si>
  <si>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</si>
  <si>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</si>
  <si>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</si>
  <si>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</si>
  <si>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</si>
  <si>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</si>
  <si>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</si>
  <si>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</si>
  <si>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</si>
  <si>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</si>
  <si>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</si>
  <si>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</si>
  <si>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</si>
  <si>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</si>
  <si>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</si>
  <si>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</si>
  <si>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</si>
  <si>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</si>
  <si>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</si>
  <si>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</si>
  <si>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</si>
  <si>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</si>
  <si>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</si>
  <si>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</si>
  <si>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</si>
  <si>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</si>
  <si>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</si>
  <si>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</si>
  <si>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</si>
  <si>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</si>
  <si>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</si>
  <si>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</si>
  <si>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</si>
  <si>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</si>
  <si>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</si>
  <si>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</si>
  <si>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</si>
  <si>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</si>
  <si>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</si>
  <si>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</si>
  <si>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</si>
  <si>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</si>
  <si>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</si>
  <si>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</si>
  <si>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</si>
  <si>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</si>
  <si>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</si>
  <si>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</si>
  <si>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</si>
  <si>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</si>
  <si>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</si>
  <si>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</si>
  <si>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</si>
  <si>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</si>
  <si>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</si>
  <si>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</si>
  <si>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</si>
  <si>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</si>
  <si>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</si>
  <si>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</si>
  <si>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</si>
  <si>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</si>
  <si>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</si>
  <si>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</si>
  <si>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</si>
  <si>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</si>
  <si>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</si>
  <si>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</si>
  <si>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</si>
  <si>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</si>
  <si>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</si>
  <si>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</si>
  <si>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</si>
  <si>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</si>
  <si>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</si>
  <si>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</si>
  <si>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</si>
  <si>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</si>
  <si>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</si>
  <si>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</si>
  <si>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</si>
  <si>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</si>
  <si>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</si>
  <si>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</si>
  <si>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</si>
  <si>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</si>
  <si>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</si>
  <si>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</si>
  <si>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</si>
  <si>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</si>
  <si>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</si>
  <si>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</si>
  <si>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</si>
  <si>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</si>
  <si>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</si>
  <si>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</si>
  <si>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</si>
  <si>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</si>
  <si>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</si>
  <si>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</si>
  <si>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</si>
  <si>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</si>
  <si>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</si>
  <si>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</si>
  <si>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</si>
  <si>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</si>
  <si>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</si>
  <si>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</si>
  <si>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</si>
  <si>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</si>
  <si>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</si>
  <si>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</si>
  <si>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</si>
  <si>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</si>
  <si>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</si>
  <si>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</si>
  <si>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</si>
  <si>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</si>
  <si>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</si>
  <si>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</si>
  <si>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</si>
  <si>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</si>
  <si>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</si>
  <si>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</si>
  <si>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</si>
  <si>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</si>
  <si>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</si>
  <si>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</si>
  <si>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</si>
  <si>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</si>
  <si>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</si>
  <si>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</si>
  <si>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</si>
  <si>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</si>
  <si>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</si>
  <si>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</si>
  <si>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</si>
  <si>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</si>
  <si>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</si>
  <si>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</si>
  <si>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</si>
  <si>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</si>
  <si>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</si>
  <si>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</si>
  <si>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</si>
  <si>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</si>
  <si>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</si>
  <si>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</si>
  <si>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</si>
  <si>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</si>
  <si>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</si>
  <si>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</si>
  <si>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</si>
  <si>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</si>
  <si>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</si>
  <si>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</si>
  <si>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</si>
  <si>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</si>
  <si>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</si>
  <si>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</si>
  <si>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</si>
  <si>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</si>
  <si>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</si>
  <si>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</si>
  <si>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</si>
  <si>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</si>
  <si>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</si>
  <si>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</si>
  <si>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</si>
  <si>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</si>
  <si>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</si>
  <si>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</si>
  <si>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</si>
  <si>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</si>
  <si>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</si>
  <si>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</si>
  <si>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</si>
  <si>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</si>
  <si>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</si>
  <si>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</si>
  <si>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</si>
  <si>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</si>
  <si>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</si>
  <si>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</si>
  <si>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</si>
  <si>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</si>
  <si>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</si>
  <si>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</si>
  <si>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</si>
  <si>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</si>
  <si>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</si>
  <si>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</si>
  <si>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</si>
  <si>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</si>
  <si>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</si>
  <si>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</si>
  <si>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</si>
  <si>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</si>
  <si>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</si>
  <si>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</si>
  <si>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</si>
  <si>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</si>
  <si>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</si>
  <si>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</si>
  <si>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</si>
  <si>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</si>
  <si>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</si>
  <si>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</si>
  <si>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</si>
  <si>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</si>
  <si>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</si>
  <si>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</si>
  <si>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</si>
  <si>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</si>
  <si>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</si>
  <si>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</si>
  <si>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</si>
  <si>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</si>
  <si>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</si>
  <si>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</si>
  <si>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</si>
  <si>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</si>
  <si>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</si>
  <si>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</si>
  <si>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</si>
  <si>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</si>
  <si>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</si>
  <si>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</si>
  <si>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</si>
  <si>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</si>
  <si>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</si>
  <si>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</si>
  <si>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</si>
  <si>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</si>
  <si>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</si>
  <si>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</si>
  <si>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</si>
  <si>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</si>
  <si>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</si>
  <si>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</si>
  <si>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</si>
  <si>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</si>
  <si>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</si>
  <si>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</si>
  <si>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</si>
  <si>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</si>
  <si>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</si>
  <si>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</si>
  <si>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</si>
  <si>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</si>
  <si>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</si>
  <si>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</si>
  <si>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</si>
  <si>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</si>
  <si>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</si>
  <si>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</si>
  <si>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</si>
  <si>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</si>
  <si>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</si>
  <si>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</si>
  <si>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</si>
  <si>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</si>
  <si>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</si>
  <si>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</si>
  <si>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</si>
  <si>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</si>
  <si>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</si>
  <si>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</si>
  <si>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</si>
  <si>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</si>
  <si>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</si>
  <si>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</si>
  <si>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</si>
  <si>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</si>
  <si>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</si>
  <si>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</si>
  <si>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</si>
  <si>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</si>
  <si>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</si>
  <si>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</si>
  <si>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</si>
  <si>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</si>
  <si>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</si>
  <si>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</si>
  <si>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</si>
  <si>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</si>
  <si>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</si>
  <si>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</si>
  <si>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</si>
  <si>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</si>
  <si>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</si>
  <si>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</si>
  <si>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</si>
  <si>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</si>
  <si>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</si>
  <si>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</si>
  <si>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</si>
  <si>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</si>
  <si>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</si>
  <si>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</si>
  <si>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</si>
  <si>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</si>
  <si>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</si>
  <si>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</si>
  <si>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</si>
  <si>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</si>
  <si>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</si>
  <si>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</si>
  <si>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</si>
  <si>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</si>
  <si>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</si>
  <si>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</si>
  <si>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</si>
  <si>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</si>
  <si>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</si>
  <si>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</si>
  <si>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</si>
  <si>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</si>
  <si>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</si>
  <si>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</si>
  <si>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</si>
  <si>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</si>
  <si>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</si>
  <si>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</si>
  <si>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</si>
  <si>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</si>
  <si>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</si>
  <si>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</si>
  <si>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</si>
  <si>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</si>
  <si>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</si>
  <si>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</si>
  <si>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</si>
  <si>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</si>
  <si>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</si>
  <si>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</si>
  <si>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</si>
  <si>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</si>
  <si>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</si>
  <si>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</si>
  <si>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</si>
  <si>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</si>
  <si>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</si>
  <si>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</si>
  <si>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</si>
  <si>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</si>
  <si>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</si>
  <si>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</si>
  <si>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</si>
  <si>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</si>
  <si>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</si>
  <si>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</si>
  <si>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</si>
  <si>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</si>
  <si>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</si>
  <si>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</si>
  <si>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</si>
  <si>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</si>
  <si>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</si>
  <si>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</si>
  <si>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</si>
  <si>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</si>
  <si>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</si>
  <si>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</si>
  <si>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</si>
  <si>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</si>
  <si>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</si>
  <si>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</si>
  <si>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</si>
  <si>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</si>
  <si>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</si>
  <si>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</si>
  <si>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</si>
  <si>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</si>
  <si>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</si>
  <si>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</si>
  <si>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</si>
  <si>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</si>
  <si>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</si>
  <si>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</si>
  <si>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</si>
  <si>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</si>
  <si>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</si>
  <si>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</si>
  <si>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</si>
  <si>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</si>
  <si>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</si>
  <si>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</si>
  <si>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</si>
  <si>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</si>
  <si>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</si>
  <si>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</si>
  <si>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</si>
  <si>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</si>
  <si>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</si>
  <si>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</si>
  <si>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</si>
  <si>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</si>
  <si>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</si>
  <si>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</si>
  <si>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</si>
  <si>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</si>
  <si>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</si>
  <si>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</si>
  <si>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</si>
  <si>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</si>
  <si>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</si>
  <si>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</si>
  <si>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</si>
  <si>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</si>
  <si>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</si>
  <si>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</si>
  <si>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</si>
  <si>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</si>
  <si>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</si>
  <si>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</si>
  <si>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</si>
  <si>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</si>
  <si>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</si>
  <si>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</si>
  <si>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</si>
  <si>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</si>
  <si>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</si>
  <si>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</si>
  <si>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</si>
  <si>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</si>
  <si>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</si>
  <si>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</si>
  <si>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</si>
  <si>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</si>
  <si>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</si>
  <si>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</si>
  <si>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</si>
  <si>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</si>
  <si>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</si>
  <si>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</si>
  <si>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</si>
  <si>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</si>
  <si>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</si>
  <si>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</si>
  <si>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</si>
  <si>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</si>
  <si>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</si>
  <si>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</si>
  <si>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</si>
  <si>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</si>
  <si>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</si>
  <si>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</si>
  <si>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</si>
  <si>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</si>
  <si>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</si>
  <si>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</si>
  <si>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</si>
  <si>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</si>
  <si>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</si>
  <si>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</si>
  <si>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</si>
  <si>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</si>
  <si>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</si>
  <si>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</si>
  <si>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</si>
  <si>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</si>
  <si>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</si>
  <si>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</si>
  <si>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</si>
  <si>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</si>
  <si>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</si>
  <si>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</si>
  <si>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</si>
  <si>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</si>
  <si>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</si>
  <si>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</si>
  <si>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</si>
  <si>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</si>
  <si>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</si>
  <si>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</si>
  <si>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</si>
  <si>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</si>
  <si>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</si>
  <si>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</si>
  <si>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</si>
  <si>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</si>
  <si>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</si>
  <si>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</si>
  <si>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</si>
  <si>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</si>
  <si>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</si>
  <si>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</si>
  <si>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</si>
  <si>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</si>
  <si>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</si>
  <si>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</si>
  <si>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</si>
  <si>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</si>
  <si>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</si>
  <si>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</si>
  <si>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</si>
  <si>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</si>
  <si>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</si>
  <si>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</si>
  <si>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</si>
  <si>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</si>
  <si>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</si>
  <si>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</si>
  <si>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</si>
  <si>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</si>
  <si>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</si>
  <si>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</si>
  <si>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</si>
  <si>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</si>
  <si>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</si>
  <si>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</si>
  <si>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</si>
  <si>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</si>
  <si>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</si>
  <si>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</si>
  <si>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</si>
  <si>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</si>
  <si>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</si>
  <si>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</si>
  <si>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</si>
  <si>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</si>
  <si>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</si>
  <si>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</si>
  <si>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</si>
  <si>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</si>
  <si>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</si>
  <si>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</si>
  <si>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</si>
  <si>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</si>
  <si>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</si>
  <si>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</si>
  <si>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</si>
  <si>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</si>
  <si>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</si>
  <si>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</si>
  <si>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</si>
  <si>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</si>
  <si>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</si>
  <si>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</si>
  <si>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</si>
  <si>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</si>
  <si>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</si>
  <si>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</si>
  <si>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</si>
  <si>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</si>
  <si>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</si>
  <si>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</si>
  <si>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</si>
  <si>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</si>
  <si>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</si>
  <si>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</si>
  <si>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</si>
  <si>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</si>
  <si>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</si>
  <si>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</si>
  <si>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</si>
  <si>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</si>
  <si>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</si>
  <si>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</si>
  <si>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</si>
  <si>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</si>
  <si>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</si>
  <si>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</si>
  <si>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</si>
  <si>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</si>
  <si>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</si>
  <si>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</si>
  <si>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</si>
  <si>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</si>
  <si>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</si>
  <si>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</si>
  <si>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</si>
  <si>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</si>
  <si>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</si>
  <si>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</si>
  <si>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</si>
  <si>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</si>
  <si>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</si>
  <si>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</si>
  <si>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</si>
  <si>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</si>
  <si>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</si>
  <si>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</si>
  <si>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</si>
  <si>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</si>
  <si>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</si>
  <si>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</si>
  <si>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</si>
  <si>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</si>
  <si>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</si>
  <si>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</si>
  <si>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</si>
  <si>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</si>
  <si>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</si>
  <si>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</si>
  <si>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</si>
  <si>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</si>
  <si>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</si>
  <si>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</si>
  <si>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</si>
  <si>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</si>
  <si>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</si>
  <si>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</si>
  <si>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</si>
  <si>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</si>
  <si>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</si>
  <si>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</si>
  <si>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</si>
  <si>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</si>
  <si>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</si>
  <si>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</si>
  <si>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</si>
  <si>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</si>
  <si>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</si>
  <si>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</si>
  <si>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</si>
  <si>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</si>
  <si>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</si>
  <si>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</si>
  <si>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</si>
  <si>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</si>
  <si>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</si>
  <si>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</si>
  <si>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</si>
  <si>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</si>
  <si>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</si>
  <si>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</si>
  <si>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</si>
  <si>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</si>
  <si>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</si>
  <si>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</si>
  <si>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</si>
  <si>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</si>
  <si>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</si>
  <si>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</si>
  <si>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</si>
  <si>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</si>
  <si>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</si>
  <si>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</si>
  <si>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</si>
  <si>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</si>
  <si>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</si>
  <si>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</si>
  <si>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</si>
  <si>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</si>
  <si>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</si>
  <si>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</si>
  <si>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</si>
  <si>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</si>
  <si>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</si>
  <si>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</si>
  <si>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</si>
  <si>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</si>
  <si>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</si>
  <si>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</si>
  <si>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</si>
  <si>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</si>
  <si>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</si>
  <si>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</si>
  <si>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</si>
  <si>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</si>
  <si>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</si>
  <si>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</si>
  <si>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</si>
  <si>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</si>
  <si>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</si>
  <si>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</si>
  <si>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</si>
  <si>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</si>
  <si>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</si>
  <si>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</si>
  <si>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</si>
  <si>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</si>
  <si>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</si>
  <si>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</si>
  <si>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</si>
  <si>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</si>
  <si>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</si>
  <si>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</si>
  <si>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</si>
  <si>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</si>
  <si>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</si>
  <si>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</si>
  <si>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</si>
  <si>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</si>
  <si>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</si>
  <si>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</si>
  <si>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</si>
  <si>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</si>
  <si>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</si>
  <si>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</si>
  <si>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</si>
  <si>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</si>
  <si>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</si>
  <si>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</si>
  <si>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</si>
  <si>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</si>
  <si>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</si>
  <si>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</si>
  <si>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</si>
  <si>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</si>
  <si>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</si>
  <si>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</si>
  <si>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</si>
  <si>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</si>
  <si>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</si>
  <si>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</si>
  <si>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</si>
  <si>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</si>
  <si>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</si>
  <si>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</si>
  <si>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</si>
  <si>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</si>
  <si>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</si>
  <si>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</si>
  <si>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</si>
  <si>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</si>
  <si>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</si>
  <si>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</si>
  <si>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</si>
  <si>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</si>
  <si>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</si>
  <si>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</si>
  <si>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</si>
  <si>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</si>
  <si>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</si>
  <si>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</si>
  <si>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</si>
  <si>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</si>
  <si>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</si>
  <si>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</si>
  <si>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</si>
  <si>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</si>
  <si>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</si>
  <si>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</si>
  <si>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</si>
  <si>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</si>
  <si>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</si>
  <si>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</si>
  <si>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</si>
  <si>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</si>
  <si>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</si>
  <si>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</si>
  <si>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</si>
  <si>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</si>
  <si>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</si>
  <si>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</si>
  <si>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</si>
  <si>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</si>
  <si>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</si>
  <si>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</si>
  <si>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</si>
  <si>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</si>
  <si>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</si>
  <si>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</si>
  <si>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</si>
  <si>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</si>
  <si>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</si>
  <si>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</si>
  <si>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</si>
  <si>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</si>
  <si>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</si>
  <si>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</si>
  <si>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</si>
  <si>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</si>
  <si>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</si>
  <si>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</si>
  <si>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</si>
  <si>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</si>
  <si>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</si>
  <si>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</si>
  <si>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</si>
  <si>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</si>
  <si>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</si>
  <si>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</si>
  <si>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</si>
  <si>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</si>
  <si>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</si>
  <si>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</si>
  <si>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</si>
  <si>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</si>
  <si>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</si>
  <si>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</si>
  <si>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</si>
  <si>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</si>
  <si>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</si>
  <si>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</si>
  <si>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</si>
  <si>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</si>
  <si>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</si>
  <si>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</si>
  <si>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</si>
  <si>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</si>
  <si>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</si>
  <si>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</si>
  <si>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</si>
  <si>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</si>
  <si>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</si>
  <si>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</si>
  <si>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</si>
  <si>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</si>
  <si>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</si>
  <si>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</si>
  <si>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</si>
  <si>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</si>
  <si>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</si>
  <si>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</si>
  <si>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</si>
  <si>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</si>
  <si>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</si>
  <si>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</si>
  <si>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</si>
  <si>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</si>
  <si>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</si>
  <si>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</si>
  <si>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</si>
  <si>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</si>
  <si>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</si>
  <si>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</si>
  <si>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</si>
  <si>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</si>
  <si>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</si>
  <si>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</si>
  <si>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</si>
  <si>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</si>
  <si>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</si>
  <si>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</si>
  <si>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</si>
  <si>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</si>
  <si>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</si>
  <si>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</si>
  <si>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</si>
  <si>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</si>
  <si>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</si>
  <si>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</si>
  <si>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</si>
  <si>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</si>
  <si>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</si>
  <si>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</si>
  <si>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</si>
  <si>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</si>
  <si>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</si>
  <si>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</si>
  <si>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</si>
  <si>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</si>
  <si>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</si>
  <si>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</si>
  <si>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</si>
  <si>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</si>
  <si>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</si>
  <si>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</si>
  <si>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</si>
  <si>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</si>
  <si>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</si>
  <si>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</si>
  <si>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</si>
  <si>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</si>
  <si>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</si>
  <si>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</si>
  <si>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</si>
  <si>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</si>
  <si>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</si>
  <si>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</si>
  <si>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</si>
  <si>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</si>
  <si>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</si>
  <si>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</si>
  <si>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</si>
  <si>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</si>
  <si>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</si>
  <si>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</si>
  <si>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</si>
  <si>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</si>
  <si>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</si>
  <si>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</si>
  <si>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</si>
  <si>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</si>
  <si>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</si>
  <si>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</si>
  <si>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</si>
  <si>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</si>
  <si>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</si>
  <si>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</si>
  <si>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</si>
  <si>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</si>
  <si>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</si>
  <si>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</si>
  <si>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</si>
  <si>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</si>
  <si>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</si>
  <si>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</si>
  <si>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</si>
  <si>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</si>
  <si>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</si>
  <si>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</si>
  <si>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</si>
  <si>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</si>
  <si>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</si>
  <si>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</si>
  <si>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</si>
  <si>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</si>
  <si>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</si>
  <si>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</si>
  <si>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</si>
  <si>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</si>
  <si>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</si>
  <si>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</si>
  <si>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</si>
  <si>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</si>
  <si>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</si>
  <si>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</si>
  <si>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</si>
  <si>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</si>
  <si>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</si>
  <si>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</si>
  <si>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</si>
  <si>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</si>
  <si>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</si>
  <si>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</si>
  <si>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</si>
  <si>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</si>
  <si>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</si>
  <si>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</si>
  <si>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</si>
  <si>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</si>
  <si>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</si>
  <si>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</si>
  <si>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</si>
  <si>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</si>
  <si>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</si>
  <si>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</si>
  <si>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</si>
  <si>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</si>
  <si>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</si>
  <si>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</si>
  <si>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</si>
  <si>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</si>
  <si>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</si>
  <si>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</si>
  <si>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</si>
  <si>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</si>
  <si>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</si>
  <si>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</si>
  <si>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</si>
  <si>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</si>
  <si>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</si>
  <si>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</si>
  <si>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</si>
  <si>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</si>
  <si>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</si>
  <si>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</si>
  <si>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</si>
  <si>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</si>
  <si>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</si>
  <si>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</si>
  <si>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</si>
  <si>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</si>
  <si>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</si>
  <si>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</si>
  <si>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</si>
  <si>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</si>
  <si>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</si>
  <si>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</si>
  <si>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</si>
  <si>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</si>
  <si>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</si>
  <si>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</si>
  <si>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</si>
  <si>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</si>
  <si>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</si>
  <si>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</si>
  <si>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</si>
  <si>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</si>
  <si>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</si>
  <si>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</si>
  <si>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</si>
  <si>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</si>
  <si>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</si>
  <si>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</si>
  <si>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</si>
  <si>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</si>
  <si>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</si>
  <si>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</si>
  <si>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</si>
  <si>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</si>
  <si>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</si>
  <si>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</si>
  <si>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</si>
  <si>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</si>
  <si>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</si>
  <si>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</si>
  <si>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</si>
  <si>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</si>
  <si>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</si>
  <si>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</si>
  <si>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</si>
  <si>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</si>
  <si>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</si>
  <si>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</si>
  <si>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</si>
  <si>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</si>
  <si>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</si>
  <si>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</si>
  <si>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</si>
  <si>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</si>
  <si>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</si>
  <si>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</si>
  <si>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</si>
  <si>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</si>
  <si>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</si>
  <si>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</si>
  <si>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</si>
  <si>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</si>
  <si>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</si>
  <si>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</si>
  <si>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</si>
  <si>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</si>
  <si>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</si>
  <si>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</si>
  <si>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</si>
  <si>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</si>
  <si>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</si>
  <si>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</si>
  <si>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</si>
  <si>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</si>
  <si>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</si>
  <si>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</si>
  <si>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</si>
  <si>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</si>
  <si>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</si>
  <si>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</si>
  <si>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</si>
  <si>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</si>
  <si>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</si>
  <si>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</si>
  <si>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</si>
  <si>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</si>
  <si>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</si>
  <si>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</si>
  <si>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</si>
  <si>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</si>
  <si>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</si>
  <si>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</si>
  <si>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</si>
  <si>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</si>
  <si>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</si>
  <si>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</si>
  <si>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</si>
  <si>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</si>
  <si>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</si>
  <si>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</si>
  <si>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</si>
  <si>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</si>
  <si>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</si>
  <si>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</si>
  <si>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</si>
  <si>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</si>
  <si>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</si>
  <si>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</si>
  <si>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</si>
  <si>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</si>
  <si>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</si>
  <si>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</si>
  <si>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</si>
  <si>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</si>
  <si>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</si>
  <si>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</si>
  <si>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</si>
  <si>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</si>
  <si>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</si>
  <si>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</si>
  <si>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</si>
  <si>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</si>
  <si>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</si>
  <si>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</si>
  <si>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</si>
  <si>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</si>
  <si>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</si>
  <si>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</si>
  <si>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</si>
  <si>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</si>
  <si>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</si>
  <si>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</si>
  <si>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</si>
  <si>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</si>
  <si>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</si>
  <si>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</si>
  <si>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</si>
  <si>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</si>
  <si>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</si>
  <si>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</si>
  <si>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</si>
  <si>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</si>
  <si>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</si>
  <si>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</si>
  <si>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</si>
  <si>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</si>
  <si>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</si>
  <si>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</si>
  <si>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</si>
  <si>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</si>
  <si>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</si>
  <si>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</si>
  <si>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</si>
  <si>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</si>
  <si>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</si>
  <si>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</si>
  <si>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</si>
  <si>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</si>
  <si>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</si>
  <si>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</si>
  <si>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</si>
  <si>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</si>
  <si>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</si>
  <si>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</si>
  <si>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</si>
  <si>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</si>
  <si>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</si>
  <si>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</si>
  <si>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</si>
  <si>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</si>
  <si>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</si>
  <si>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</si>
  <si>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</si>
  <si>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</si>
  <si>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</si>
  <si>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</si>
  <si>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</si>
  <si>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</si>
  <si>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</si>
  <si>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</si>
  <si>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</si>
  <si>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</si>
  <si>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</si>
  <si>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</si>
  <si>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</si>
  <si>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</si>
  <si>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</si>
  <si>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</si>
  <si>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</si>
  <si>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</si>
  <si>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</si>
  <si>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</si>
  <si>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</si>
  <si>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</si>
  <si>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</si>
  <si>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</si>
  <si>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</si>
  <si>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</si>
  <si>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</si>
  <si>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</si>
  <si>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</si>
  <si>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</si>
  <si>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</si>
  <si>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</si>
  <si>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</si>
  <si>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</si>
  <si>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</si>
  <si>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</si>
  <si>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</si>
  <si>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</si>
  <si>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</si>
  <si>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</si>
  <si>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</si>
  <si>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</si>
  <si>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</si>
  <si>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</si>
  <si>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</si>
  <si>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</si>
  <si>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</si>
  <si>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</si>
  <si>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</si>
  <si>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</si>
  <si>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</si>
  <si>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</si>
  <si>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</si>
  <si>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</si>
  <si>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</si>
  <si>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</si>
  <si>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</si>
  <si>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</si>
  <si>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</si>
  <si>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</si>
  <si>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</si>
  <si>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</si>
  <si>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</si>
  <si>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</si>
  <si>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</si>
  <si>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</si>
  <si>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</si>
  <si>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</si>
  <si>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</si>
  <si>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</si>
  <si>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</si>
  <si>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</si>
  <si>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</si>
  <si>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</si>
  <si>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</si>
  <si>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</si>
  <si>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</si>
  <si>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</si>
  <si>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</si>
  <si>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</si>
  <si>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</si>
  <si>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</si>
  <si>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</si>
  <si>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</si>
  <si>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</si>
  <si>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</si>
  <si>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</si>
  <si>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</si>
  <si>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</si>
  <si>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</si>
  <si>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</si>
  <si>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</si>
  <si>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</si>
  <si>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</si>
  <si>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</si>
  <si>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</si>
  <si>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</si>
  <si>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</si>
  <si>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</si>
  <si>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</si>
  <si>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</si>
  <si>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</si>
  <si>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</si>
  <si>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</si>
  <si>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</si>
  <si>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</si>
  <si>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</si>
  <si>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</si>
  <si>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</si>
  <si>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</si>
  <si>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</si>
  <si>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</si>
  <si>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</si>
  <si>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</si>
  <si>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</si>
  <si>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</si>
  <si>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</si>
  <si>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</si>
  <si>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</si>
  <si>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</si>
  <si>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</si>
  <si>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</si>
  <si>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</si>
  <si>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</si>
  <si>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</si>
  <si>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</si>
  <si>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</si>
  <si>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</si>
  <si>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</si>
  <si>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</si>
  <si>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</si>
  <si>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</si>
  <si>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</si>
  <si>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</si>
  <si>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</si>
  <si>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</si>
  <si>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</si>
  <si>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</si>
  <si>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</si>
  <si>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</si>
  <si>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</si>
  <si>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</si>
  <si>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</si>
  <si>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</si>
  <si>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</si>
  <si>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</si>
  <si>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</si>
  <si>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</si>
  <si>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</si>
  <si>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</si>
  <si>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</si>
  <si>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</si>
  <si>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</si>
  <si>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</si>
  <si>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</si>
  <si>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</si>
  <si>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</si>
  <si>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</si>
  <si>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</si>
  <si>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</si>
  <si>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</si>
  <si>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</si>
  <si>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</si>
  <si>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</si>
  <si>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</si>
  <si>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</si>
  <si>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</si>
  <si>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</si>
  <si>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</si>
  <si>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</si>
  <si>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</si>
  <si>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</si>
  <si>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</si>
  <si>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</si>
  <si>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</si>
  <si>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</si>
  <si>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</si>
  <si>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</si>
  <si>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</si>
  <si>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</si>
  <si>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</si>
  <si>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</si>
  <si>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</si>
  <si>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</si>
  <si>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</si>
  <si>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</si>
  <si>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</si>
  <si>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</si>
  <si>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</si>
  <si>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</si>
  <si>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</si>
  <si>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</si>
  <si>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</si>
  <si>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</si>
  <si>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</si>
  <si>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</si>
  <si>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</si>
  <si>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</si>
  <si>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</si>
  <si>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</si>
  <si>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</si>
  <si>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</si>
  <si>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</si>
  <si>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</si>
  <si>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</si>
  <si>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</si>
  <si>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</si>
  <si>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</si>
  <si>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</si>
  <si>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</si>
  <si>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</si>
  <si>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</si>
  <si>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</si>
  <si>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</si>
  <si>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</si>
  <si>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</si>
  <si>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</si>
  <si>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</si>
  <si>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</si>
  <si>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</si>
  <si>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</si>
  <si>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</si>
  <si>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</si>
  <si>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</si>
  <si>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</si>
  <si>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</si>
  <si>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</si>
  <si>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</si>
  <si>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</si>
  <si>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</si>
  <si>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</si>
  <si>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</si>
  <si>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</si>
  <si>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</si>
  <si>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</si>
  <si>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</si>
  <si>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</si>
  <si>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</si>
  <si>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</si>
  <si>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</si>
  <si>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</si>
  <si>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</si>
  <si>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</si>
  <si>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</si>
  <si>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</si>
  <si>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</si>
  <si>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</si>
  <si>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</si>
  <si>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</si>
  <si>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</si>
  <si>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</si>
  <si>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</si>
  <si>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</si>
  <si>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</si>
  <si>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</si>
  <si>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</si>
  <si>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</si>
  <si>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</si>
  <si>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</si>
  <si>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</si>
  <si>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</si>
  <si>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</si>
  <si>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</si>
  <si>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</si>
  <si>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</si>
  <si>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</si>
  <si>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</si>
  <si>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</si>
  <si>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</si>
  <si>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</si>
  <si>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</si>
  <si>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</si>
  <si>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</si>
  <si>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</si>
  <si>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</si>
  <si>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</si>
  <si>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</si>
  <si>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</si>
  <si>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</si>
  <si>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</si>
  <si>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</si>
  <si>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</si>
  <si>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</si>
  <si>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</si>
  <si>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</si>
  <si>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</si>
  <si>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</si>
  <si>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</si>
  <si>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</si>
  <si>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</si>
  <si>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</si>
  <si>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</si>
  <si>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</si>
  <si>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</si>
  <si>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</si>
  <si>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</si>
  <si>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</si>
  <si>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</si>
  <si>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</si>
  <si>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</si>
  <si>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</si>
  <si>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</si>
  <si>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</si>
  <si>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</si>
  <si>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</si>
  <si>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</si>
  <si>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</si>
  <si>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</si>
  <si>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</si>
  <si>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</si>
  <si>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</si>
  <si>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</si>
  <si>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</si>
  <si>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</si>
  <si>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</si>
  <si>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</si>
  <si>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</si>
  <si>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</si>
  <si>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</si>
  <si>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</si>
  <si>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</si>
  <si>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</si>
  <si>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</si>
  <si>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</si>
  <si>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</si>
  <si>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</si>
  <si>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</si>
  <si>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</si>
  <si>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</si>
  <si>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</si>
  <si>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</si>
  <si>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</si>
  <si>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</si>
  <si>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</si>
  <si>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</si>
  <si>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</si>
  <si>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</si>
  <si>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</si>
  <si>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</si>
  <si>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</si>
  <si>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</si>
  <si>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</si>
  <si>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</si>
  <si>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</si>
  <si>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</si>
  <si>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</si>
  <si>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</si>
  <si>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</si>
  <si>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</si>
  <si>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</si>
  <si>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</si>
  <si>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</si>
  <si>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</si>
  <si>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</si>
  <si>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</si>
  <si>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</si>
  <si>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</si>
  <si>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</si>
  <si>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</si>
  <si>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</si>
  <si>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</si>
  <si>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</si>
  <si>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</si>
  <si>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</si>
  <si>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</si>
  <si>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</si>
  <si>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</si>
  <si>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</si>
  <si>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</si>
  <si>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</si>
  <si>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</si>
  <si>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</si>
  <si>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</si>
  <si>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</si>
  <si>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</si>
  <si>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</si>
  <si>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</si>
  <si>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</si>
  <si>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</si>
  <si>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</si>
  <si>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</si>
  <si>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</si>
  <si>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</si>
  <si>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</si>
  <si>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</si>
  <si>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</si>
  <si>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</si>
  <si>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</si>
  <si>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</si>
  <si>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</si>
  <si>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</si>
  <si>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</si>
  <si>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</si>
  <si>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</si>
  <si>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</si>
  <si>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</si>
  <si>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</si>
  <si>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</si>
  <si>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</si>
  <si>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</si>
  <si>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</si>
  <si>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</si>
  <si>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</si>
  <si>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</si>
  <si>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</si>
  <si>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</si>
  <si>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</si>
  <si>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</si>
  <si>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</si>
  <si>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</si>
  <si>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</si>
  <si>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</si>
  <si>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</si>
  <si>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</si>
  <si>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</si>
  <si>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</si>
  <si>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</si>
  <si>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</si>
  <si>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</si>
  <si>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</si>
  <si>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</si>
  <si>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</si>
  <si>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</si>
  <si>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</si>
  <si>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</si>
  <si>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</si>
  <si>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</si>
  <si>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</si>
  <si>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</si>
  <si>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</si>
  <si>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</si>
  <si>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</si>
  <si>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</si>
  <si>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</si>
  <si>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</si>
  <si>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</si>
  <si>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</si>
  <si>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</si>
  <si>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</si>
  <si>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</si>
  <si>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</si>
  <si>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</si>
  <si>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</si>
  <si>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</si>
  <si>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</si>
  <si>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</si>
  <si>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</si>
  <si>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</si>
  <si>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</si>
  <si>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</si>
  <si>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</si>
  <si>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</si>
  <si>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</si>
  <si>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</si>
  <si>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</si>
  <si>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</si>
  <si>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</si>
  <si>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</si>
  <si>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</si>
  <si>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</si>
  <si>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</si>
  <si>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</si>
  <si>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</si>
  <si>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</si>
  <si>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</si>
  <si>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</si>
  <si>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</si>
  <si>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</si>
  <si>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</si>
  <si>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</si>
  <si>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</si>
  <si>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</si>
  <si>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</si>
  <si>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</si>
  <si>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</si>
  <si>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</si>
  <si>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</si>
  <si>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</si>
  <si>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</si>
  <si>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</si>
  <si>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</si>
  <si>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</si>
  <si>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</si>
  <si>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</si>
  <si>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</si>
  <si>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</si>
  <si>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</si>
  <si>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</si>
  <si>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</si>
  <si>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</si>
  <si>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</si>
  <si>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</si>
  <si>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</si>
  <si>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</si>
  <si>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</si>
  <si>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</si>
  <si>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</si>
  <si>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</si>
  <si>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</si>
  <si>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</si>
  <si>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</si>
  <si>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</si>
  <si>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</si>
  <si>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</si>
  <si>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</si>
  <si>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</si>
  <si>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</si>
  <si>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</si>
  <si>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</si>
  <si>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</si>
  <si>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</si>
  <si>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</si>
  <si>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</si>
  <si>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</si>
  <si>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</si>
  <si>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</si>
  <si>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</si>
  <si>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</si>
  <si>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</si>
  <si>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</si>
  <si>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</si>
  <si>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</si>
  <si>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</si>
  <si>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</si>
  <si>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</si>
  <si>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</si>
  <si>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</si>
  <si>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</si>
  <si>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</si>
  <si>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</si>
  <si>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</si>
  <si>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</si>
  <si>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</si>
  <si>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</si>
  <si>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</si>
  <si>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</si>
  <si>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</si>
  <si>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</si>
  <si>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</si>
  <si>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</si>
  <si>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</si>
  <si>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</si>
  <si>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</si>
  <si>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</si>
  <si>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</si>
  <si>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</si>
  <si>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</si>
  <si>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</si>
  <si>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</si>
  <si>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</si>
  <si>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</si>
  <si>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</si>
  <si>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</si>
  <si>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</si>
  <si>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</si>
  <si>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</si>
  <si>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</si>
  <si>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</si>
  <si>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</si>
  <si>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</si>
  <si>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</si>
  <si>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</si>
  <si>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</si>
  <si>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</si>
  <si>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</si>
  <si>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</si>
  <si>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</si>
  <si>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</si>
  <si>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</si>
  <si>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</si>
  <si>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</si>
  <si>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</si>
  <si>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</si>
  <si>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</si>
  <si>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</si>
  <si>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</si>
  <si>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</si>
  <si>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</si>
  <si>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</si>
  <si>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</si>
  <si>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</si>
  <si>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</si>
  <si>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</si>
  <si>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</si>
  <si>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</si>
  <si>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</si>
  <si>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</si>
  <si>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</si>
  <si>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</si>
  <si>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</si>
  <si>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</si>
  <si>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</si>
  <si>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</si>
  <si>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</si>
  <si>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</si>
  <si>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</si>
  <si>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</si>
  <si>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</si>
  <si>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</si>
  <si>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</si>
  <si>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</si>
  <si>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</si>
  <si>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</si>
  <si>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</si>
  <si>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</si>
  <si>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</si>
  <si>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</si>
  <si>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</si>
  <si>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</si>
  <si>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</si>
  <si>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</si>
  <si>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</si>
  <si>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</si>
  <si>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</si>
  <si>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</si>
  <si>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</si>
  <si>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</si>
  <si>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</si>
  <si>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</si>
  <si>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</si>
  <si>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</si>
  <si>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</si>
  <si>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</si>
  <si>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</si>
  <si>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</si>
  <si>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</si>
  <si>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</si>
  <si>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</si>
  <si>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</si>
  <si>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</si>
  <si>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</si>
  <si>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</si>
  <si>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</si>
  <si>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</si>
  <si>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</si>
  <si>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</si>
  <si>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</si>
  <si>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</si>
  <si>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</si>
  <si>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</si>
  <si>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</si>
  <si>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</si>
  <si>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</si>
  <si>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</si>
  <si>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</si>
  <si>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</si>
  <si>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</si>
  <si>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</si>
  <si>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</si>
  <si>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</si>
  <si>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</si>
  <si>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</si>
  <si>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</si>
  <si>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</si>
  <si>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</si>
  <si>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</si>
  <si>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</si>
  <si>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</si>
  <si>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</si>
  <si>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</si>
  <si>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</si>
  <si>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</si>
  <si>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</si>
  <si>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</si>
  <si>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</si>
  <si>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</si>
  <si>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</si>
  <si>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</si>
  <si>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</si>
  <si>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</si>
  <si>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</si>
  <si>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</si>
  <si>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</si>
  <si>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</si>
  <si>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</si>
  <si>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</si>
  <si>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</si>
  <si>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</si>
  <si>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</si>
  <si>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</si>
  <si>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</si>
  <si>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</si>
  <si>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</si>
  <si>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</si>
  <si>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</si>
  <si>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</si>
  <si>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</si>
  <si>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</si>
  <si>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</si>
  <si>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</si>
  <si>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</si>
  <si>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</si>
  <si>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</si>
  <si>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</si>
  <si>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</si>
  <si>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</si>
  <si>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</si>
  <si>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</si>
  <si>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</si>
  <si>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</si>
  <si>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</si>
  <si>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</si>
  <si>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</si>
  <si>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</si>
  <si>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</si>
  <si>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</si>
  <si>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</si>
  <si>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</si>
  <si>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</si>
  <si>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</si>
  <si>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</si>
  <si>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</si>
  <si>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</si>
  <si>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</si>
  <si>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</si>
  <si>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</si>
  <si>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</si>
  <si>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</si>
  <si>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</si>
  <si>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</si>
  <si>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</si>
  <si>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</si>
  <si>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</si>
  <si>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</si>
  <si>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</si>
  <si>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</si>
  <si>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</si>
  <si>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</si>
  <si>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</si>
  <si>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</si>
  <si>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</si>
  <si>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</si>
  <si>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</si>
  <si>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</si>
  <si>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</si>
  <si>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</si>
  <si>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</si>
  <si>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</si>
  <si>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</si>
  <si>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</si>
  <si>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</si>
  <si>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</si>
  <si>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</si>
  <si>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</si>
  <si>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</si>
  <si>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</si>
  <si>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</si>
  <si>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</si>
  <si>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</si>
  <si>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</si>
  <si>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</si>
  <si>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</si>
  <si>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</si>
  <si>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</si>
  <si>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</si>
  <si>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</si>
  <si>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</si>
  <si>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</si>
  <si>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</si>
  <si>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</si>
  <si>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</si>
  <si>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</si>
  <si>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</si>
  <si>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</si>
  <si>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</si>
  <si>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</si>
  <si>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</si>
  <si>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</si>
  <si>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</si>
  <si>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</si>
  <si>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</si>
  <si>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</si>
  <si>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</si>
  <si>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</si>
  <si>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</si>
  <si>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</si>
  <si>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</si>
  <si>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</si>
  <si>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</si>
  <si>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</si>
  <si>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</si>
  <si>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</si>
  <si>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</si>
  <si>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</si>
  <si>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</si>
  <si>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</si>
  <si>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</si>
  <si>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</si>
  <si>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</si>
  <si>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</si>
  <si>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</si>
  <si>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</si>
  <si>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</si>
  <si>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</si>
  <si>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</si>
  <si>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</si>
  <si>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</si>
  <si>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</si>
  <si>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</si>
  <si>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</si>
  <si>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</si>
  <si>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</si>
  <si>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</si>
  <si>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</si>
  <si>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</si>
  <si>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</si>
  <si>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</si>
  <si>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</si>
  <si>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</si>
  <si>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</si>
  <si>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</si>
  <si>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</si>
  <si>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</si>
  <si>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</si>
  <si>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</si>
  <si>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</si>
  <si>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</si>
  <si>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</si>
  <si>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</si>
  <si>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</si>
  <si>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</si>
  <si>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</si>
  <si>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</si>
  <si>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</si>
  <si>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</si>
  <si>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</si>
  <si>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</si>
  <si>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</si>
  <si>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</si>
  <si>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</si>
  <si>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</si>
  <si>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</si>
  <si>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</si>
  <si>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</si>
  <si>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</si>
  <si>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</si>
  <si>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</si>
  <si>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</si>
  <si>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</si>
  <si>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</si>
  <si>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</si>
  <si>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</si>
  <si>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</si>
  <si>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</si>
  <si>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</si>
  <si>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</si>
  <si>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</si>
  <si>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</si>
  <si>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</si>
  <si>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</si>
  <si>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</si>
  <si>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</si>
  <si>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</si>
  <si>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</si>
  <si>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</si>
  <si>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</si>
  <si>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</si>
  <si>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</si>
  <si>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</si>
  <si>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</si>
  <si>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</si>
  <si>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</si>
  <si>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</si>
  <si>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</si>
  <si>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</si>
  <si>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</si>
  <si>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</si>
  <si>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</si>
  <si>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</si>
  <si>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</si>
  <si>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</si>
  <si>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</si>
  <si>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</si>
  <si>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</si>
  <si>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</si>
  <si>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</si>
  <si>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</si>
  <si>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</si>
  <si>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</si>
  <si>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</si>
  <si>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</si>
  <si>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</si>
  <si>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</si>
  <si>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</si>
  <si>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</si>
  <si>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</si>
  <si>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</si>
  <si>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</si>
  <si>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</si>
  <si>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</si>
  <si>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</si>
  <si>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</si>
  <si>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</si>
  <si>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</si>
  <si>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</si>
  <si>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</si>
  <si>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</si>
  <si>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</si>
  <si>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</si>
  <si>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</si>
  <si>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</si>
  <si>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</si>
  <si>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</si>
  <si>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</si>
  <si>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</si>
  <si>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</si>
  <si>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</si>
  <si>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</si>
  <si>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</si>
  <si>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</si>
  <si>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</si>
  <si>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</si>
  <si>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</si>
  <si>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</si>
  <si>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</si>
  <si>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</si>
  <si>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</si>
  <si>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</si>
  <si>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</si>
  <si>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</si>
  <si>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</si>
  <si>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</si>
  <si>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</si>
  <si>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</si>
  <si>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</si>
  <si>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</si>
  <si>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</si>
  <si>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</si>
  <si>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</si>
  <si>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</si>
  <si>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</si>
  <si>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</si>
  <si>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</si>
  <si>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</si>
  <si>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</si>
  <si>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</si>
  <si>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</si>
  <si>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</si>
  <si>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</si>
  <si>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</si>
  <si>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</si>
  <si>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</si>
  <si>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</si>
  <si>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</si>
  <si>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</si>
  <si>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</si>
  <si>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</si>
  <si>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</si>
  <si>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</si>
  <si>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</si>
  <si>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</si>
  <si>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</si>
  <si>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</si>
  <si>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</si>
  <si>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</si>
  <si>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</si>
  <si>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</si>
  <si>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</si>
  <si>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</si>
  <si>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</si>
  <si>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</si>
  <si>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</si>
  <si>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</si>
  <si>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</si>
  <si>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</si>
  <si>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</si>
  <si>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</si>
  <si>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</si>
  <si>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</si>
  <si>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</si>
  <si>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</si>
  <si>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</si>
  <si>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</si>
  <si>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</si>
  <si>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</si>
  <si>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</si>
  <si>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</si>
  <si>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</si>
  <si>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</si>
  <si>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</si>
  <si>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</si>
  <si>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</si>
  <si>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</si>
  <si>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</si>
  <si>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</si>
  <si>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</si>
  <si>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</si>
  <si>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</si>
  <si>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</si>
  <si>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</si>
  <si>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</si>
  <si>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</si>
  <si>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</si>
  <si>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</si>
  <si>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</si>
  <si>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</si>
  <si>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</si>
  <si>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</si>
  <si>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</si>
  <si>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</si>
  <si>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</si>
  <si>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</si>
  <si>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</si>
  <si>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</si>
  <si>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</si>
  <si>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</si>
  <si>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</si>
  <si>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</si>
  <si>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</si>
  <si>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</si>
  <si>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</si>
  <si>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</si>
  <si>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</si>
  <si>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</si>
  <si>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</si>
  <si>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</si>
  <si>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</si>
  <si>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</si>
  <si>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</si>
  <si>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</si>
  <si>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</si>
  <si>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</si>
  <si>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</si>
  <si>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</si>
  <si>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</si>
  <si>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</si>
  <si>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</si>
  <si>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</si>
  <si>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</si>
  <si>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</si>
  <si>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</si>
  <si>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</si>
  <si>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</si>
  <si>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</si>
  <si>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</si>
  <si>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</si>
  <si>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</si>
  <si>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</si>
  <si>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</si>
  <si>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</si>
  <si>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</si>
  <si>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</si>
  <si>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</si>
  <si>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</si>
  <si>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</si>
  <si>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</si>
  <si>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</si>
  <si>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</si>
  <si>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</si>
  <si>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</si>
  <si>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</si>
  <si>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</si>
  <si>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</si>
  <si>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</si>
  <si>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</si>
  <si>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</si>
  <si>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</si>
  <si>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</si>
  <si>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</si>
  <si>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</si>
  <si>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</si>
  <si>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</si>
  <si>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</si>
  <si>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</si>
  <si>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</si>
  <si>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</si>
  <si>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</si>
  <si>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</si>
  <si>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</si>
  <si>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</si>
  <si>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</si>
  <si>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</si>
  <si>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</si>
  <si>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</si>
  <si>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</si>
  <si>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</si>
  <si>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</si>
  <si>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</si>
  <si>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</si>
  <si>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</si>
  <si>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</si>
  <si>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</si>
  <si>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</si>
  <si>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</si>
  <si>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</si>
  <si>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</si>
  <si>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</si>
  <si>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</si>
  <si>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</si>
  <si>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</si>
  <si>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</si>
  <si>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</si>
  <si>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</si>
  <si>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</si>
  <si>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</si>
  <si>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</si>
  <si>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</si>
  <si>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</si>
  <si>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</si>
  <si>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</si>
  <si>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</si>
  <si>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</si>
  <si>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</si>
  <si>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</si>
  <si>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</si>
  <si>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</si>
  <si>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</si>
  <si>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</si>
  <si>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</si>
  <si>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</si>
  <si>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</si>
  <si>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</si>
  <si>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</si>
  <si>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</si>
  <si>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</si>
  <si>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</si>
  <si>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</si>
  <si>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</si>
  <si>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</si>
  <si>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</si>
  <si>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</si>
  <si>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</si>
  <si>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</si>
  <si>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</si>
  <si>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</si>
  <si>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</si>
  <si>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</si>
  <si>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</si>
  <si>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</si>
  <si>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</si>
  <si>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</si>
  <si>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</si>
  <si>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</si>
  <si>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</si>
  <si>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</si>
  <si>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</si>
  <si>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</si>
  <si>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</si>
  <si>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</si>
  <si>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</si>
  <si>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</si>
  <si>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</si>
  <si>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</si>
  <si>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</si>
  <si>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</si>
  <si>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</si>
  <si>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</si>
  <si>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</si>
  <si>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</si>
  <si>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</si>
  <si>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</si>
  <si>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</si>
  <si>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</si>
  <si>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</si>
  <si>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</si>
  <si>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</si>
  <si>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</si>
  <si>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</si>
  <si>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</si>
  <si>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</si>
  <si>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</si>
  <si>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</si>
  <si>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</si>
  <si>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</si>
  <si>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</si>
  <si>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</si>
  <si>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</si>
  <si>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</si>
  <si>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</si>
  <si>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</si>
  <si>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</si>
  <si>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</si>
  <si>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</si>
  <si>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</si>
  <si>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</si>
  <si>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</si>
  <si>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</si>
  <si>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</si>
  <si>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</si>
  <si>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</si>
  <si>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</si>
  <si>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</si>
  <si>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</si>
  <si>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</si>
  <si>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</si>
  <si>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</si>
  <si>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</si>
  <si>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</si>
  <si>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</si>
  <si>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</si>
  <si>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</si>
  <si>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</si>
  <si>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</si>
  <si>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</si>
  <si>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</si>
  <si>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</si>
  <si>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</si>
  <si>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</si>
  <si>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</si>
  <si>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</si>
  <si>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</si>
  <si>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</si>
  <si>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</si>
  <si>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</si>
  <si>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</si>
  <si>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</si>
  <si>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</si>
  <si>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</si>
  <si>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</si>
  <si>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</si>
  <si>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</si>
  <si>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</si>
  <si>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</si>
  <si>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</si>
  <si>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</si>
  <si>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</si>
  <si>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</si>
  <si>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</si>
  <si>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</si>
  <si>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</si>
  <si>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</si>
  <si>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</si>
  <si>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</si>
  <si>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</si>
  <si>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</si>
  <si>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</si>
  <si>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</si>
  <si>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</si>
  <si>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</si>
  <si>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</si>
  <si>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</si>
  <si>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</si>
  <si>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</si>
  <si>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</si>
  <si>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</si>
  <si>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</si>
  <si>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</si>
  <si>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</si>
  <si>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</si>
  <si>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</si>
  <si>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</si>
  <si>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</si>
  <si>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</si>
  <si>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</si>
  <si>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</si>
  <si>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</si>
  <si>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</si>
  <si>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</si>
  <si>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</si>
  <si>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</si>
  <si>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</si>
  <si>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</si>
  <si>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</si>
  <si>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</si>
  <si>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</si>
  <si>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</si>
  <si>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</si>
  <si>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</si>
  <si>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</si>
  <si>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</si>
  <si>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</si>
  <si>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</si>
  <si>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</si>
  <si>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</si>
  <si>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</si>
  <si>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</si>
  <si>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</si>
  <si>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</si>
  <si>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</si>
  <si>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</si>
  <si>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</si>
  <si>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</si>
  <si>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</si>
  <si>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</si>
  <si>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</si>
  <si>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</si>
  <si>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</si>
  <si>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</si>
  <si>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</si>
  <si>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</si>
  <si>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</si>
  <si>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</si>
  <si>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</si>
  <si>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</si>
  <si>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</si>
  <si>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</si>
  <si>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</si>
  <si>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</si>
  <si>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</si>
  <si>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</si>
  <si>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</si>
  <si>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</si>
  <si>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</si>
  <si>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</si>
  <si>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</si>
  <si>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</si>
  <si>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</si>
  <si>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</si>
  <si>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</si>
  <si>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</si>
  <si>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</si>
  <si>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</si>
  <si>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</si>
  <si>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</si>
  <si>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</si>
  <si>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</si>
  <si>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</si>
  <si>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</si>
  <si>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</si>
  <si>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</si>
  <si>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</si>
  <si>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</si>
  <si>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</si>
  <si>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</si>
  <si>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</si>
  <si>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</si>
  <si>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</si>
  <si>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</si>
  <si>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</si>
  <si>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</si>
  <si>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</si>
  <si>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</si>
  <si>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</si>
  <si>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</si>
  <si>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</si>
  <si>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</si>
  <si>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</si>
  <si>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</si>
  <si>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</si>
  <si>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</si>
  <si>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</si>
  <si>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</si>
  <si>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</si>
  <si>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</si>
  <si>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</si>
  <si>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</si>
  <si>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</si>
  <si>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</si>
  <si>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</si>
  <si>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</si>
  <si>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</si>
  <si>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</si>
  <si>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</si>
  <si>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</si>
  <si>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</si>
  <si>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</si>
  <si>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</si>
  <si>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</si>
  <si>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</si>
  <si>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</si>
  <si>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</si>
  <si>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</si>
  <si>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</si>
  <si>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</si>
  <si>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</si>
  <si>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</si>
  <si>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</si>
  <si>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</si>
  <si>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</si>
  <si>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</si>
  <si>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</si>
  <si>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</si>
  <si>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</si>
  <si>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</si>
  <si>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</si>
  <si>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</si>
  <si>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</si>
  <si>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</si>
  <si>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</si>
  <si>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</si>
  <si>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</si>
  <si>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</si>
  <si>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</si>
  <si>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</si>
  <si>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</si>
  <si>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</si>
  <si>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</si>
  <si>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</si>
  <si>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</si>
  <si>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</si>
  <si>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</si>
  <si>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</si>
  <si>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</si>
  <si>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</si>
  <si>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</si>
  <si>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</si>
  <si>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</si>
  <si>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</si>
  <si>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</si>
  <si>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</si>
  <si>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</si>
  <si>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</si>
  <si>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</si>
  <si>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</si>
  <si>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</si>
  <si>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</si>
  <si>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</si>
  <si>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</si>
  <si>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</si>
  <si>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</si>
  <si>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</si>
  <si>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</si>
  <si>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</si>
  <si>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</si>
  <si>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</si>
  <si>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</si>
  <si>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</si>
  <si>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</si>
  <si>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</si>
  <si>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</si>
  <si>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</si>
  <si>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</si>
  <si>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</si>
  <si>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</si>
  <si>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</si>
  <si>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</si>
  <si>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</si>
  <si>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</si>
  <si>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</si>
  <si>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</si>
  <si>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</si>
  <si>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</si>
  <si>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</si>
  <si>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</si>
  <si>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</si>
  <si>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</si>
  <si>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</si>
  <si>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</si>
  <si>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</si>
  <si>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</si>
  <si>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</si>
  <si>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</si>
  <si>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</si>
  <si>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</si>
  <si>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</si>
  <si>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</si>
  <si>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</si>
  <si>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</si>
  <si>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</si>
  <si>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</si>
  <si>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</si>
  <si>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</si>
  <si>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</si>
  <si>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</si>
  <si>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</si>
  <si>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</si>
  <si>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</si>
  <si>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</si>
  <si>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</si>
  <si>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</si>
  <si>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</si>
  <si>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</si>
  <si>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</si>
  <si>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</si>
  <si>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</si>
  <si>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</si>
  <si>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</si>
  <si>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</si>
  <si>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</si>
  <si>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</si>
  <si>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</si>
  <si>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</si>
  <si>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</si>
  <si>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</si>
  <si>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</si>
  <si>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</si>
  <si>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</si>
  <si>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</si>
  <si>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</si>
  <si>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</si>
  <si>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</si>
  <si>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</si>
  <si>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</si>
  <si>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</si>
  <si>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</si>
  <si>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</si>
  <si>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</si>
  <si>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</si>
  <si>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</si>
  <si>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</si>
  <si>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</si>
  <si>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</si>
  <si>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</si>
  <si>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</si>
  <si>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</si>
  <si>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</si>
  <si>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</si>
  <si>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</si>
  <si>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</si>
  <si>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</si>
  <si>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</si>
  <si>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</si>
  <si>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</si>
  <si>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</si>
  <si>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</si>
  <si>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</si>
  <si>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</si>
  <si>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</si>
  <si>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</si>
  <si>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</si>
  <si>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</si>
  <si>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</si>
  <si>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</si>
  <si>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</si>
  <si>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</si>
  <si>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</si>
  <si>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</si>
  <si>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</si>
  <si>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</si>
  <si>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</si>
  <si>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</si>
  <si>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</si>
  <si>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</si>
  <si>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</si>
  <si>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</si>
  <si>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</si>
  <si>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</si>
  <si>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</si>
  <si>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</si>
  <si>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</si>
  <si>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</si>
  <si>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</si>
  <si>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</si>
  <si>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</si>
  <si>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</si>
  <si>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</si>
  <si>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</si>
  <si>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</si>
  <si>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</si>
  <si>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</si>
  <si>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</si>
  <si>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</si>
  <si>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</si>
  <si>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</si>
  <si>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</si>
  <si>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</si>
  <si>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</si>
  <si>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</si>
  <si>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</si>
  <si>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</si>
  <si>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</si>
  <si>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</si>
  <si>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</si>
  <si>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</si>
  <si>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</si>
  <si>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</si>
  <si>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</si>
  <si>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</si>
  <si>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</si>
  <si>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</si>
  <si>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</si>
  <si>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</si>
  <si>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</si>
  <si>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</si>
  <si>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</si>
  <si>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</si>
  <si>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</si>
  <si>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</si>
  <si>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</si>
  <si>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</si>
  <si>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</si>
  <si>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</si>
  <si>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</si>
  <si>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</si>
  <si>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</si>
  <si>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</si>
  <si>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</si>
  <si>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</si>
  <si>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</si>
  <si>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</si>
  <si>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</si>
  <si>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</si>
  <si>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</si>
  <si>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</si>
  <si>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</si>
  <si>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</si>
  <si>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</si>
  <si>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</si>
  <si>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</si>
  <si>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</si>
  <si>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</si>
  <si>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</si>
  <si>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</si>
  <si>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</si>
  <si>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</si>
  <si>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</si>
  <si>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</si>
  <si>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</si>
  <si>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</si>
  <si>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</si>
  <si>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</si>
  <si>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</si>
  <si>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</si>
  <si>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</si>
  <si>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</si>
  <si>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</si>
  <si>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</si>
  <si>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</si>
  <si>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</si>
  <si>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</si>
  <si>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</si>
  <si>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</si>
  <si>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</si>
  <si>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</si>
  <si>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</si>
  <si>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</si>
  <si>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</si>
  <si>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</si>
  <si>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</si>
  <si>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</si>
  <si>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</si>
  <si>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</si>
  <si>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</si>
  <si>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</si>
  <si>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</si>
  <si>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</si>
  <si>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</si>
  <si>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</si>
  <si>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</si>
  <si>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</si>
  <si>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</si>
  <si>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</si>
  <si>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</si>
  <si>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</si>
  <si>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</si>
  <si>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</si>
  <si>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</si>
  <si>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</si>
  <si>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</si>
  <si>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</si>
  <si>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</si>
  <si>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</si>
  <si>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</si>
  <si>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</si>
  <si>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</si>
  <si>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</si>
  <si>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</si>
  <si>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</si>
  <si>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</si>
  <si>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</si>
  <si>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</si>
  <si>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</si>
  <si>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</si>
  <si>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</si>
  <si>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</si>
  <si>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</si>
  <si>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</si>
  <si>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</si>
  <si>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</si>
  <si>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</si>
  <si>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</si>
  <si>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</si>
  <si>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</si>
  <si>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</si>
  <si>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</si>
  <si>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</si>
  <si>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</si>
  <si>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</si>
  <si>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</si>
  <si>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</si>
  <si>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</si>
  <si>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</si>
  <si>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</si>
  <si>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</si>
  <si>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</si>
  <si>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</si>
  <si>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</si>
  <si>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</si>
  <si>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</si>
  <si>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</si>
  <si>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</si>
  <si>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</si>
  <si>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</si>
  <si>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</si>
  <si>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</si>
  <si>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</si>
  <si>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</si>
  <si>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</si>
  <si>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</si>
  <si>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</si>
  <si>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</si>
  <si>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</si>
  <si>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</si>
  <si>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</si>
  <si>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</si>
  <si>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</si>
  <si>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</si>
  <si>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</si>
  <si>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</si>
  <si>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</si>
  <si>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</si>
  <si>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</si>
  <si>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</si>
  <si>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</si>
  <si>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</si>
  <si>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</si>
  <si>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</si>
  <si>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</si>
  <si>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</si>
  <si>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</si>
  <si>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</si>
  <si>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</si>
  <si>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</si>
  <si>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</si>
  <si>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</si>
  <si>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</si>
  <si>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</si>
  <si>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</si>
  <si>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</si>
  <si>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</si>
  <si>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</si>
  <si>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</si>
  <si>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</si>
  <si>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</si>
  <si>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</si>
  <si>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</si>
  <si>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</si>
  <si>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</si>
  <si>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</si>
  <si>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</si>
  <si>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</si>
  <si>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</si>
  <si>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</si>
  <si>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</si>
  <si>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</si>
  <si>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</si>
  <si>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</si>
  <si>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</si>
  <si>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</si>
  <si>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</si>
  <si>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</si>
  <si>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</si>
  <si>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</si>
  <si>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</si>
  <si>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</si>
  <si>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</si>
  <si>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</si>
  <si>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</si>
  <si>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</si>
  <si>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</si>
  <si>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</si>
  <si>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</si>
  <si>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</si>
  <si>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</si>
  <si>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</si>
  <si>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</si>
  <si>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</si>
  <si>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</si>
  <si>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</si>
  <si>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</si>
  <si>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</si>
  <si>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</si>
  <si>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</si>
  <si>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</si>
  <si>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</si>
  <si>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</si>
  <si>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</si>
  <si>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</si>
  <si>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</si>
  <si>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</si>
  <si>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</si>
  <si>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</si>
  <si>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</si>
  <si>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</si>
  <si>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</si>
  <si>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</si>
  <si>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</si>
  <si>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</si>
  <si>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</si>
  <si>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</si>
  <si>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</si>
  <si>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</si>
  <si>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</si>
  <si>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</si>
  <si>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</si>
  <si>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</si>
  <si>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</si>
  <si>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</si>
  <si>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</si>
  <si>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</si>
  <si>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</si>
  <si>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</si>
  <si>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</si>
  <si>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</si>
  <si>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</si>
  <si>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</si>
  <si>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</si>
  <si>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</si>
  <si>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</si>
  <si>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</si>
  <si>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</si>
  <si>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</si>
  <si>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</si>
  <si>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</si>
  <si>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</si>
  <si>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</si>
  <si>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</si>
  <si>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</si>
  <si>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</si>
  <si>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</si>
  <si>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</si>
  <si>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</si>
  <si>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</si>
  <si>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</si>
  <si>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</si>
  <si>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</si>
  <si>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</si>
  <si>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</si>
  <si>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</si>
  <si>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</si>
  <si>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</si>
  <si>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</si>
  <si>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</si>
  <si>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</si>
  <si>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</si>
  <si>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</si>
  <si>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</si>
  <si>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</si>
  <si>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</si>
  <si>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</si>
  <si>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</si>
  <si>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</si>
  <si>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</si>
  <si>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</si>
  <si>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</si>
  <si>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</si>
  <si>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</si>
  <si>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</si>
  <si>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</si>
  <si>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</si>
  <si>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</si>
  <si>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</si>
  <si>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</si>
  <si>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</si>
  <si>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</si>
  <si>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</si>
  <si>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</si>
  <si>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</si>
  <si>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</si>
  <si>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</si>
  <si>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</si>
  <si>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</si>
  <si>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</si>
  <si>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</si>
  <si>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</si>
  <si>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</si>
  <si>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</si>
  <si>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</si>
  <si>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</si>
  <si>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</si>
  <si>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</si>
  <si>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</si>
  <si>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</si>
  <si>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</si>
  <si>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</si>
  <si>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</si>
  <si>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</si>
  <si>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</si>
  <si>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</si>
  <si>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</si>
  <si>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</si>
  <si>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</si>
  <si>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</si>
  <si>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</si>
  <si>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</si>
  <si>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</si>
  <si>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</si>
  <si>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</si>
  <si>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</si>
  <si>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</si>
  <si>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</si>
  <si>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</si>
  <si>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</si>
  <si>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</si>
  <si>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</si>
  <si>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</si>
  <si>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</si>
  <si>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</si>
  <si>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</si>
  <si>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</si>
  <si>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</si>
  <si>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</si>
  <si>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</si>
  <si>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</si>
  <si>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</si>
  <si>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</si>
  <si>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</si>
  <si>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</si>
  <si>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</si>
  <si>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</si>
  <si>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</si>
  <si>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</si>
  <si>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</si>
  <si>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</si>
  <si>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</si>
  <si>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</si>
  <si>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</si>
  <si>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</si>
  <si>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</si>
  <si>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</si>
  <si>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</si>
  <si>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</si>
  <si>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</si>
  <si>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</si>
  <si>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</si>
  <si>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</si>
  <si>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</si>
  <si>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</si>
  <si>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</si>
  <si>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</si>
  <si>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</si>
  <si>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</si>
  <si>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</si>
  <si>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</si>
  <si>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</si>
  <si>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</si>
  <si>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</si>
  <si>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</si>
  <si>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</si>
  <si>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</si>
  <si>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</si>
  <si>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</si>
  <si>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</si>
  <si>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</si>
  <si>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</si>
  <si>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</si>
  <si>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</si>
  <si>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</si>
  <si>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</si>
  <si>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</si>
  <si>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</si>
  <si>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</si>
  <si>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</si>
  <si>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</si>
  <si>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</si>
  <si>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</si>
  <si>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</si>
  <si>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</si>
  <si>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</si>
  <si>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</si>
  <si>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</si>
  <si>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</si>
  <si>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</si>
  <si>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</si>
  <si>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</si>
  <si>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</si>
  <si>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</si>
  <si>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</si>
  <si>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</si>
  <si>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</si>
  <si>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</si>
  <si>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</si>
  <si>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</si>
  <si>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</si>
  <si>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</si>
  <si>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</si>
  <si>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</si>
  <si>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</si>
  <si>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</si>
  <si>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</si>
  <si>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</si>
  <si>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</si>
  <si>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</si>
  <si>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</si>
  <si>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</si>
  <si>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</si>
  <si>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</si>
  <si>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</si>
  <si>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</si>
  <si>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</si>
  <si>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</si>
  <si>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</si>
  <si>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</si>
  <si>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</si>
  <si>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</si>
  <si>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</si>
  <si>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</si>
  <si>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</si>
  <si>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</si>
  <si>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</si>
  <si>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</si>
  <si>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</si>
  <si>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</si>
  <si>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</si>
  <si>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</si>
  <si>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</si>
  <si>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</si>
  <si>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</si>
  <si>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</si>
  <si>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</si>
  <si>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</si>
  <si>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</si>
  <si>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</si>
  <si>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</si>
  <si>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</si>
  <si>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</si>
  <si>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</si>
  <si>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</si>
  <si>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</si>
  <si>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</si>
  <si>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</si>
  <si>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</si>
  <si>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</si>
  <si>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</si>
  <si>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</si>
  <si>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</si>
  <si>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</si>
  <si>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</si>
  <si>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</si>
  <si>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</si>
  <si>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</si>
  <si>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</si>
  <si>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</si>
  <si>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</si>
  <si>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</si>
  <si>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</si>
  <si>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</si>
  <si>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</si>
  <si>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</si>
  <si>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</si>
  <si>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</si>
  <si>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</si>
  <si>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</si>
  <si>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</si>
  <si>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</si>
  <si>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</si>
  <si>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</si>
  <si>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</si>
  <si>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</si>
  <si>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</si>
  <si>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</si>
  <si>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</si>
  <si>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</si>
  <si>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</si>
  <si>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</si>
  <si>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</si>
  <si>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</si>
  <si>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</si>
  <si>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</si>
  <si>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</si>
  <si>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</si>
  <si>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</si>
  <si>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</si>
  <si>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</si>
  <si>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</si>
  <si>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</si>
  <si>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</si>
  <si>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</si>
  <si>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</si>
  <si>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</si>
  <si>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</si>
  <si>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</si>
  <si>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</si>
  <si>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</si>
  <si>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</si>
  <si>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</si>
  <si>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</si>
  <si>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</si>
  <si>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</si>
  <si>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</si>
  <si>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</si>
  <si>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</si>
  <si>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</si>
  <si>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</si>
  <si>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</si>
  <si>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</si>
  <si>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</si>
  <si>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</si>
  <si>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</si>
  <si>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</si>
  <si>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</si>
  <si>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</si>
  <si>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</si>
  <si>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</si>
  <si>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</si>
  <si>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</si>
  <si>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</si>
  <si>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</si>
  <si>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</si>
  <si>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</si>
  <si>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</si>
  <si>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</si>
  <si>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</si>
  <si>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</si>
  <si>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</si>
  <si>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</si>
  <si>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</si>
  <si>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</si>
  <si>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</si>
  <si>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</si>
  <si>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</si>
  <si>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</si>
  <si>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</si>
  <si>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</si>
  <si>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</si>
  <si>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</si>
  <si>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</si>
  <si>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</si>
  <si>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</si>
  <si>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</si>
  <si>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</si>
  <si>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</si>
  <si>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</si>
  <si>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</si>
  <si>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</si>
  <si>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</si>
  <si>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</si>
  <si>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</si>
  <si>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</si>
  <si>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</si>
  <si>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</si>
  <si>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</si>
  <si>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</si>
  <si>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</si>
  <si>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</si>
  <si>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</si>
  <si>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</si>
  <si>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</si>
  <si>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</si>
  <si>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</si>
  <si>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</si>
  <si>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</si>
  <si>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</si>
  <si>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</si>
  <si>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</si>
  <si>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</si>
  <si>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</si>
  <si>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</si>
  <si>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</si>
  <si>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</si>
  <si>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</si>
  <si>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</si>
  <si>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</si>
  <si>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</si>
  <si>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</si>
  <si>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</si>
  <si>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</si>
  <si>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</si>
  <si>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</si>
  <si>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</si>
  <si>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</si>
  <si>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</si>
  <si>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</si>
  <si>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</si>
  <si>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</si>
  <si>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</si>
  <si>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</si>
  <si>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</si>
  <si>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</si>
  <si>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</si>
  <si>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</si>
  <si>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</si>
  <si>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</si>
  <si>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</si>
  <si>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</si>
  <si>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</si>
  <si>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</si>
  <si>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</si>
  <si>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</si>
  <si>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</si>
  <si>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</si>
  <si>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</si>
  <si>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</si>
  <si>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</si>
  <si>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</si>
  <si>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</si>
  <si>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</si>
  <si>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</si>
  <si>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</si>
  <si>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</si>
  <si>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</si>
  <si>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</si>
  <si>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</si>
  <si>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</si>
  <si>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</si>
  <si>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</si>
  <si>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</si>
  <si>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</si>
  <si>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</si>
  <si>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</si>
  <si>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</si>
  <si>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</si>
  <si>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</si>
  <si>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</si>
  <si>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</si>
  <si>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</si>
  <si>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</si>
  <si>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</si>
  <si>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</si>
  <si>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</si>
  <si>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</si>
  <si>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</si>
  <si>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</si>
  <si>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</si>
  <si>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</si>
  <si>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</si>
  <si>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</si>
  <si>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</si>
  <si>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</si>
  <si>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</si>
  <si>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</si>
  <si>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</si>
  <si>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</si>
  <si>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</si>
  <si>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</si>
  <si>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</si>
  <si>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</si>
  <si>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</si>
  <si>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</si>
  <si>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</si>
  <si>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</si>
  <si>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</si>
  <si>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</si>
  <si>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</si>
  <si>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</si>
  <si>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</si>
  <si>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</si>
  <si>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</si>
  <si>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</si>
  <si>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</si>
  <si>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</si>
  <si>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</si>
  <si>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</si>
  <si>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</si>
  <si>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</si>
  <si>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</si>
  <si>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</si>
  <si>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</si>
  <si>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</si>
  <si>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</si>
  <si>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</si>
  <si>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</si>
  <si>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</si>
  <si>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</si>
  <si>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</si>
  <si>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</si>
  <si>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</si>
  <si>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</si>
  <si>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</si>
  <si>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</si>
  <si>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</si>
  <si>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</si>
  <si>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</si>
  <si>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</si>
  <si>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</si>
  <si>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</si>
  <si>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</si>
  <si>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</si>
  <si>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</si>
  <si>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</si>
  <si>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</si>
  <si>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</si>
  <si>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</si>
  <si>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</si>
  <si>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</si>
  <si>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</si>
  <si>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</si>
  <si>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</si>
  <si>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</si>
  <si>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</si>
  <si>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</si>
  <si>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</si>
  <si>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</si>
  <si>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</si>
  <si>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</si>
  <si>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</si>
  <si>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</si>
  <si>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</si>
  <si>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</si>
  <si>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</si>
  <si>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</si>
  <si>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</si>
  <si>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</si>
  <si>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</si>
  <si>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</si>
  <si>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</si>
  <si>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</si>
  <si>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</si>
  <si>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</si>
  <si>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</si>
  <si>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</si>
  <si>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</si>
  <si>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</si>
  <si>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</si>
  <si>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</si>
  <si>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</si>
  <si>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</si>
  <si>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</si>
  <si>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</si>
  <si>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</si>
  <si>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</si>
  <si>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</si>
  <si>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</si>
  <si>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</si>
  <si>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</si>
  <si>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</si>
  <si>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</si>
  <si>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</si>
  <si>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</si>
  <si>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</si>
  <si>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</si>
  <si>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</si>
  <si>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</si>
  <si>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</si>
  <si>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</si>
  <si>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</si>
  <si>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</si>
  <si>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</si>
  <si>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</si>
  <si>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</si>
  <si>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</si>
  <si>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</si>
  <si>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</si>
  <si>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</si>
  <si>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</si>
  <si>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</si>
  <si>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</si>
  <si>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</si>
  <si>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</si>
  <si>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</si>
  <si>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</si>
  <si>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</si>
  <si>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</si>
  <si>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</si>
  <si>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</si>
  <si>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</si>
  <si>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</si>
  <si>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</si>
  <si>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</si>
  <si>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</si>
  <si>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</si>
  <si>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</si>
  <si>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</si>
  <si>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</si>
  <si>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</si>
  <si>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</si>
  <si>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</si>
  <si>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</si>
  <si>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</si>
  <si>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</si>
  <si>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</si>
  <si>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</si>
  <si>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</si>
  <si>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</si>
  <si>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</si>
  <si>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</si>
  <si>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</si>
  <si>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</si>
  <si>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</si>
  <si>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</si>
  <si>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</si>
  <si>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</si>
  <si>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</si>
  <si>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</si>
  <si>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</si>
  <si>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</si>
  <si>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</si>
  <si>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</si>
  <si>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</si>
  <si>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</si>
  <si>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</si>
  <si>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</si>
  <si>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</si>
  <si>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</si>
  <si>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</si>
  <si>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</si>
  <si>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</si>
  <si>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</si>
  <si>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</si>
  <si>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</si>
  <si>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</si>
  <si>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</si>
  <si>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</si>
  <si>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</si>
  <si>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</si>
  <si>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</si>
  <si>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</si>
  <si>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</si>
  <si>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</si>
  <si>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</si>
  <si>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</si>
  <si>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</si>
  <si>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</si>
  <si>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</si>
  <si>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</si>
  <si>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</si>
  <si>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</si>
  <si>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</si>
  <si>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</si>
  <si>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</si>
  <si>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</si>
  <si>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</si>
  <si>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</si>
  <si>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</si>
  <si>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</si>
  <si>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</si>
  <si>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</si>
  <si>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</si>
  <si>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</si>
  <si>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</si>
  <si>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</si>
  <si>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</si>
  <si>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</si>
  <si>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</si>
  <si>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</si>
  <si>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</si>
  <si>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</si>
  <si>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</si>
  <si>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</si>
  <si>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</si>
  <si>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</si>
  <si>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</si>
  <si>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</si>
  <si>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</si>
  <si>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</si>
  <si>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</si>
  <si>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</si>
  <si>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</si>
  <si>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</si>
  <si>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</si>
  <si>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</si>
  <si>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</si>
  <si>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</si>
  <si>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</si>
  <si>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</si>
  <si>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</si>
  <si>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</si>
  <si>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</si>
  <si>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</si>
  <si>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</si>
  <si>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</si>
  <si>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</si>
  <si>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</si>
  <si>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</si>
  <si>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</si>
  <si>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</si>
  <si>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</si>
  <si>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</si>
  <si>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</si>
  <si>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</si>
  <si>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</si>
  <si>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</si>
  <si>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</si>
  <si>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</si>
  <si>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</si>
  <si>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</si>
  <si>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</si>
  <si>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</si>
  <si>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</si>
  <si>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</si>
  <si>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</si>
  <si>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</si>
  <si>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</si>
  <si>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</si>
  <si>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</si>
  <si>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</si>
  <si>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</si>
  <si>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</si>
  <si>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</si>
  <si>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</si>
  <si>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</si>
  <si>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</si>
  <si>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</si>
  <si>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</si>
  <si>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</si>
  <si>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</si>
  <si>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</si>
  <si>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</si>
  <si>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</si>
  <si>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</si>
  <si>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</si>
  <si>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</si>
  <si>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</si>
  <si>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</si>
  <si>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</si>
  <si>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</si>
  <si>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</si>
  <si>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</si>
  <si>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</si>
  <si>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</si>
  <si>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</si>
  <si>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</si>
  <si>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</si>
  <si>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</si>
  <si>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</si>
  <si>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</si>
  <si>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</si>
  <si>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</si>
  <si>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</si>
  <si>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</si>
  <si>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</si>
  <si>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</si>
  <si>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</si>
  <si>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</si>
  <si>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</si>
  <si>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</si>
  <si>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</si>
  <si>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</si>
  <si>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</si>
  <si>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</si>
  <si>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</si>
  <si>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</si>
  <si>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</si>
  <si>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</si>
  <si>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</si>
  <si>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</si>
  <si>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</si>
  <si>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</si>
  <si>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</si>
  <si>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</si>
  <si>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</si>
  <si>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</si>
  <si>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</si>
  <si>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</si>
  <si>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</si>
  <si>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</si>
  <si>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</si>
  <si>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</si>
  <si>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</si>
  <si>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</si>
  <si>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</si>
  <si>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</si>
  <si>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</si>
  <si>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</si>
  <si>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</si>
  <si>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</si>
  <si>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</si>
  <si>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</si>
  <si>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</si>
  <si>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</si>
  <si>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</si>
  <si>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</si>
  <si>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</si>
  <si>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</si>
  <si>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</si>
  <si>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</si>
  <si>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</si>
  <si>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</si>
  <si>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</si>
  <si>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</si>
  <si>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</si>
  <si>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</si>
  <si>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</si>
  <si>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</si>
  <si>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</si>
  <si>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</si>
  <si>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</si>
  <si>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</si>
  <si>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</si>
  <si>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</si>
  <si>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</si>
  <si>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</si>
  <si>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</si>
  <si>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</si>
  <si>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</si>
  <si>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</si>
  <si>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</si>
  <si>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</si>
  <si>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</si>
  <si>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</si>
  <si>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</si>
  <si>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</si>
  <si>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</si>
  <si>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</si>
  <si>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</si>
  <si>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</si>
  <si>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</si>
  <si>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</si>
  <si>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</si>
  <si>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</si>
  <si>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</si>
  <si>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</si>
  <si>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</si>
  <si>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</si>
  <si>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</si>
  <si>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</si>
  <si>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</si>
  <si>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</si>
  <si>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</si>
  <si>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</si>
  <si>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</si>
  <si>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</si>
  <si>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</si>
  <si>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</si>
  <si>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</si>
  <si>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</si>
  <si>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</si>
  <si>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</si>
  <si>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</si>
  <si>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</si>
  <si>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</si>
  <si>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</si>
  <si>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</si>
  <si>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</si>
  <si>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</si>
  <si>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</si>
  <si>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</si>
  <si>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</si>
  <si>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</si>
  <si>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</si>
  <si>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</si>
  <si>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</si>
  <si>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</si>
  <si>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</si>
  <si>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</si>
  <si>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</si>
  <si>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</si>
  <si>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</si>
  <si>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</si>
  <si>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</si>
  <si>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</si>
  <si>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</si>
  <si>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</si>
  <si>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</si>
  <si>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</si>
  <si>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</si>
  <si>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</si>
  <si>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</si>
  <si>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</si>
  <si>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</si>
  <si>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</si>
  <si>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</si>
  <si>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</si>
  <si>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</si>
  <si>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</si>
  <si>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</si>
  <si>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</si>
  <si>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</si>
  <si>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</si>
  <si>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</si>
  <si>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</si>
  <si>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</si>
  <si>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</si>
  <si>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</si>
  <si>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</si>
  <si>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</si>
  <si>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</si>
  <si>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</si>
  <si>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</si>
  <si>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</si>
  <si>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</si>
  <si>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</si>
  <si>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</si>
  <si>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</si>
  <si>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</si>
  <si>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</si>
  <si>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</si>
  <si>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</si>
  <si>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</si>
  <si>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</si>
  <si>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</si>
  <si>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</si>
  <si>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</si>
  <si>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</si>
  <si>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</si>
  <si>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</si>
  <si>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</si>
  <si>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</si>
  <si>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</si>
  <si>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</si>
  <si>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</si>
  <si>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</si>
  <si>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</si>
  <si>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</si>
  <si>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</si>
  <si>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</si>
  <si>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</si>
  <si>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</si>
  <si>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</si>
  <si>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</si>
  <si>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</si>
  <si>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</si>
  <si>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</si>
  <si>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</si>
  <si>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</si>
  <si>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</si>
  <si>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</si>
  <si>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</si>
  <si>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</si>
  <si>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</si>
  <si>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</si>
  <si>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</si>
  <si>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</si>
  <si>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</si>
  <si>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</si>
  <si>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</si>
  <si>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</si>
  <si>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</si>
  <si>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</si>
  <si>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</si>
  <si>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</si>
  <si>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</si>
  <si>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</si>
  <si>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</si>
  <si>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</si>
  <si>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</si>
  <si>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</si>
  <si>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</si>
  <si>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</si>
  <si>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</si>
  <si>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</si>
  <si>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</si>
  <si>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</si>
  <si>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</si>
  <si>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</si>
  <si>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</si>
  <si>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</si>
  <si>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</si>
  <si>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</si>
  <si>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</si>
  <si>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</si>
  <si>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</si>
  <si>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</si>
  <si>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</si>
  <si>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</si>
  <si>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</si>
  <si>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</si>
  <si>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</si>
  <si>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</si>
  <si>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</si>
  <si>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</si>
  <si>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</si>
  <si>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</si>
  <si>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</si>
  <si>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</si>
  <si>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</si>
  <si>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</si>
  <si>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</si>
  <si>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</si>
  <si>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</si>
  <si>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</si>
  <si>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</si>
  <si>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</si>
  <si>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</si>
  <si>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</si>
  <si>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</si>
  <si>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</si>
  <si>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</si>
  <si>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</si>
  <si>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</si>
  <si>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</si>
  <si>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</si>
  <si>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</si>
  <si>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</si>
  <si>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</si>
  <si>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</si>
  <si>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</si>
  <si>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</si>
  <si>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</si>
  <si>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</si>
  <si>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</si>
  <si>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</si>
  <si>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</si>
  <si>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</si>
  <si>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</si>
  <si>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</si>
  <si>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</si>
  <si>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</si>
  <si>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</si>
  <si>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</si>
  <si>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</si>
  <si>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</si>
  <si>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</si>
  <si>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</si>
  <si>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</si>
  <si>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</si>
  <si>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</si>
  <si>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</si>
  <si>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</si>
  <si>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</si>
  <si>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</si>
  <si>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</si>
  <si>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</si>
  <si>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</si>
  <si>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</si>
  <si>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</si>
  <si>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</si>
  <si>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</si>
  <si>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</si>
  <si>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</si>
  <si>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</si>
  <si>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</si>
  <si>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</si>
  <si>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</si>
  <si>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</si>
  <si>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</si>
  <si>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</si>
  <si>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</si>
  <si>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</si>
  <si>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</si>
  <si>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</si>
  <si>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</si>
  <si>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</si>
  <si>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</si>
  <si>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</si>
  <si>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</si>
  <si>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</si>
  <si>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</si>
  <si>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</si>
  <si>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</si>
  <si>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</si>
  <si>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</si>
  <si>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</si>
  <si>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</si>
  <si>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</si>
  <si>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</si>
  <si>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</si>
  <si>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</si>
  <si>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</si>
  <si>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</si>
  <si>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</si>
  <si>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</si>
  <si>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</si>
  <si>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</si>
  <si>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</si>
  <si>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</si>
  <si>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</si>
  <si>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</si>
  <si>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</si>
  <si>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</si>
  <si>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</si>
  <si>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</si>
  <si>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</si>
  <si>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</si>
  <si>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</si>
  <si>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</si>
  <si>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</si>
  <si>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</si>
  <si>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</si>
  <si>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</si>
  <si>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</si>
  <si>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</si>
  <si>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</si>
  <si>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</si>
  <si>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</si>
  <si>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</si>
  <si>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</si>
  <si>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</si>
  <si>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</si>
  <si>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</si>
  <si>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</si>
  <si>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</si>
  <si>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</si>
  <si>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</si>
  <si>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</si>
  <si>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</si>
  <si>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</si>
  <si>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</si>
  <si>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</si>
  <si>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</si>
  <si>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</si>
  <si>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</si>
  <si>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</si>
  <si>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</si>
  <si>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</si>
  <si>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</si>
  <si>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</si>
  <si>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</si>
  <si>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</si>
  <si>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</si>
  <si>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</si>
  <si>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</si>
  <si>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</si>
  <si>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</si>
  <si>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</si>
  <si>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</si>
  <si>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</si>
  <si>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</si>
  <si>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</si>
  <si>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</si>
  <si>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</si>
  <si>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</si>
  <si>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</si>
  <si>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</si>
  <si>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</si>
  <si>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</si>
  <si>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</si>
  <si>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</si>
  <si>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</si>
  <si>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</si>
  <si>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</si>
  <si>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</si>
  <si>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</si>
  <si>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</si>
  <si>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</si>
  <si>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</si>
  <si>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</si>
  <si>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</si>
  <si>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</si>
  <si>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</si>
  <si>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</si>
  <si>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</si>
  <si>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</si>
  <si>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</si>
  <si>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</si>
  <si>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</si>
  <si>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</si>
  <si>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</si>
  <si>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</si>
  <si>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</si>
  <si>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</si>
  <si>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</si>
  <si>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</si>
  <si>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</si>
  <si>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</si>
  <si>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</si>
  <si>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</si>
  <si>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</si>
  <si>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</si>
  <si>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</si>
  <si>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</si>
  <si>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</si>
  <si>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</si>
  <si>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</si>
  <si>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</si>
  <si>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</si>
  <si>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</si>
  <si>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</si>
  <si>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</si>
  <si>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</si>
  <si>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</si>
  <si>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</si>
  <si>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</si>
  <si>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</si>
  <si>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</si>
  <si>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</si>
  <si>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</si>
  <si>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</si>
  <si>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</si>
  <si>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</si>
  <si>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</si>
  <si>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</si>
  <si>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</si>
  <si>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</si>
  <si>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</si>
  <si>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</si>
  <si>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</si>
  <si>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</si>
  <si>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</si>
  <si>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</si>
  <si>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</si>
  <si>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</si>
  <si>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</si>
  <si>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</si>
  <si>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</si>
  <si>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</si>
  <si>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</si>
  <si>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</si>
  <si>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</si>
  <si>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</si>
  <si>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</si>
  <si>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</si>
  <si>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</si>
  <si>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</si>
  <si>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</si>
  <si>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</si>
  <si>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</si>
  <si>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</si>
  <si>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</si>
  <si>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</si>
  <si>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</si>
  <si>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</si>
  <si>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</si>
  <si>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</si>
  <si>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</si>
  <si>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</si>
  <si>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</si>
  <si>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</si>
  <si>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</si>
  <si>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</si>
  <si>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</si>
  <si>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</si>
  <si>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</si>
  <si>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</si>
  <si>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</si>
  <si>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</si>
  <si>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</si>
  <si>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</si>
  <si>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</si>
  <si>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</si>
  <si>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</si>
  <si>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</si>
  <si>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</si>
  <si>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</si>
  <si>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</si>
  <si>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</si>
  <si>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</si>
  <si>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</si>
  <si>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</si>
  <si>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</si>
  <si>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</si>
  <si>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</si>
  <si>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</si>
  <si>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</si>
  <si>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</si>
  <si>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</si>
  <si>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</si>
  <si>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</si>
  <si>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</si>
  <si>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</si>
  <si>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</si>
  <si>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</si>
  <si>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</si>
  <si>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</si>
  <si>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</si>
  <si>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</si>
  <si>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</si>
  <si>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</si>
  <si>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</si>
  <si>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</si>
  <si>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</si>
  <si>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</si>
  <si>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</si>
  <si>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</si>
  <si>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</si>
  <si>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</si>
  <si>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</si>
  <si>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</si>
  <si>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</si>
  <si>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</si>
  <si>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</si>
  <si>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</si>
  <si>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</si>
  <si>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</si>
  <si>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</si>
  <si>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</si>
  <si>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</si>
  <si>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</si>
  <si>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</si>
  <si>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</si>
  <si>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</si>
  <si>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</si>
  <si>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</si>
  <si>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</si>
  <si>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</si>
  <si>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</si>
  <si>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</si>
  <si>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</si>
  <si>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</si>
  <si>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</si>
  <si>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</si>
  <si>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</si>
  <si>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</si>
  <si>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</si>
  <si>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</si>
  <si>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</si>
  <si>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</si>
  <si>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</si>
  <si>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</si>
  <si>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</si>
  <si>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</si>
  <si>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</si>
  <si>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</si>
  <si>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</si>
  <si>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</si>
  <si>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</si>
  <si>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</si>
  <si>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</si>
  <si>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</si>
  <si>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</si>
  <si>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</si>
  <si>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</si>
  <si>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</si>
  <si>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</si>
  <si>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</si>
  <si>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</si>
  <si>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</si>
  <si>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</si>
  <si>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</si>
  <si>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</si>
  <si>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</si>
  <si>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</si>
  <si>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</si>
  <si>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</si>
  <si>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</si>
  <si>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</si>
  <si>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</si>
  <si>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</si>
  <si>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</si>
  <si>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</si>
  <si>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</si>
  <si>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</si>
  <si>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</si>
  <si>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</si>
  <si>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</si>
  <si>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</si>
  <si>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</si>
  <si>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</si>
  <si>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</si>
  <si>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</si>
  <si>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</si>
  <si>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</si>
  <si>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</si>
  <si>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</si>
  <si>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</si>
  <si>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</si>
  <si>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</si>
  <si>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</si>
  <si>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</si>
  <si>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</si>
  <si>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</si>
  <si>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</si>
  <si>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</si>
  <si>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</si>
  <si>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</si>
  <si>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</si>
  <si>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</si>
  <si>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</si>
  <si>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</si>
  <si>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</si>
  <si>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</si>
  <si>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</si>
  <si>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</si>
  <si>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</si>
  <si>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</si>
  <si>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</si>
  <si>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</si>
  <si>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</si>
  <si>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</si>
  <si>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</si>
  <si>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</si>
  <si>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</si>
  <si>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</si>
  <si>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</si>
  <si>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</si>
  <si>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</si>
  <si>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</si>
  <si>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</si>
  <si>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</si>
  <si>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</si>
  <si>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</si>
  <si>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</si>
  <si>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</si>
  <si>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</si>
  <si>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</si>
  <si>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</si>
  <si>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</si>
  <si>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</si>
  <si>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</si>
  <si>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</si>
  <si>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</si>
  <si>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</si>
  <si>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</si>
  <si>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</si>
  <si>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</si>
  <si>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</si>
  <si>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</si>
  <si>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</si>
  <si>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</si>
  <si>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</si>
  <si>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</si>
  <si>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</si>
  <si>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</si>
  <si>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</si>
  <si>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</si>
  <si>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</si>
  <si>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</si>
  <si>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</si>
  <si>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</si>
  <si>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</si>
  <si>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</si>
  <si>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</si>
  <si>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</si>
  <si>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</si>
  <si>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</si>
  <si>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</si>
  <si>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</si>
  <si>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</si>
  <si>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</si>
  <si>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</si>
  <si>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</si>
  <si>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</si>
  <si>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</si>
  <si>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</si>
  <si>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</si>
  <si>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</si>
  <si>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</si>
  <si>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</si>
  <si>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</si>
  <si>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</si>
  <si>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</si>
  <si>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</si>
  <si>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</si>
  <si>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</si>
  <si>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</si>
  <si>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</si>
  <si>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</si>
  <si>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</si>
  <si>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</si>
  <si>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</si>
  <si>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</si>
  <si>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</si>
  <si>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</si>
  <si>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</si>
  <si>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</si>
  <si>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</si>
  <si>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</si>
  <si>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</si>
  <si>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</si>
  <si>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</si>
  <si>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</si>
  <si>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</si>
  <si>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</si>
  <si>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</si>
  <si>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</si>
  <si>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</si>
  <si>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</si>
  <si>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</si>
  <si>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</si>
  <si>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</si>
  <si>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</si>
  <si>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</si>
  <si>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</si>
  <si>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</si>
  <si>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</si>
  <si>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</si>
  <si>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</si>
  <si>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</si>
  <si>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</si>
  <si>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</si>
  <si>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</si>
  <si>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</si>
  <si>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</si>
  <si>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</si>
  <si>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</si>
  <si>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</si>
  <si>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</si>
  <si>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</si>
  <si>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</si>
  <si>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</si>
  <si>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</si>
  <si>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</si>
  <si>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</si>
  <si>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</si>
  <si>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</si>
  <si>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</si>
  <si>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</si>
  <si>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</si>
  <si>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</si>
  <si>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</si>
  <si>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</si>
  <si>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</si>
  <si>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</si>
  <si>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</si>
  <si>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</si>
  <si>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</si>
  <si>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</si>
  <si>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</si>
  <si>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</si>
  <si>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</si>
  <si>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</si>
  <si>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</si>
  <si>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</si>
  <si>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</si>
  <si>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</si>
  <si>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</si>
  <si>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</si>
  <si>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</si>
  <si>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</si>
  <si>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</si>
  <si>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</si>
  <si>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</si>
  <si>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</si>
  <si>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</si>
  <si>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</si>
  <si>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</si>
  <si>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</si>
  <si>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</si>
  <si>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</si>
  <si>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</si>
  <si>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</si>
  <si>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</si>
  <si>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</si>
  <si>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</si>
  <si>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</si>
  <si>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</si>
  <si>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</si>
  <si>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</si>
  <si>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</si>
  <si>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</si>
  <si>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</si>
  <si>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</si>
  <si>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</si>
  <si>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</si>
  <si>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</si>
  <si>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</si>
  <si>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</si>
  <si>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</si>
  <si>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</si>
  <si>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</si>
  <si>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</si>
  <si>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</si>
  <si>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</si>
  <si>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</si>
  <si>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</si>
  <si>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</si>
  <si>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</si>
  <si>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</si>
  <si>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</si>
  <si>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</si>
  <si>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</si>
  <si>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</si>
  <si>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</si>
  <si>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</si>
  <si>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</si>
  <si>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</si>
  <si>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</si>
  <si>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</si>
  <si>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</si>
  <si>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</si>
  <si>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</si>
  <si>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</si>
  <si>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</si>
  <si>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</si>
  <si>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</si>
  <si>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</si>
  <si>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</si>
  <si>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</si>
  <si>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</si>
  <si>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</si>
  <si>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</si>
  <si>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</si>
  <si>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</si>
  <si>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</si>
  <si>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</si>
  <si>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</si>
  <si>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</si>
  <si>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</si>
  <si>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</si>
  <si>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</si>
  <si>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</si>
  <si>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</si>
  <si>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</si>
  <si>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</si>
  <si>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</si>
  <si>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</si>
  <si>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</si>
  <si>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</si>
  <si>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</si>
  <si>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</si>
  <si>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</si>
  <si>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</si>
  <si>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</si>
  <si>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</si>
  <si>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</si>
  <si>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</si>
  <si>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</si>
  <si>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</si>
  <si>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</si>
  <si>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</si>
  <si>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</si>
  <si>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</si>
  <si>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</si>
  <si>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</si>
  <si>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</si>
  <si>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</si>
  <si>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</si>
  <si>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</si>
  <si>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</si>
  <si>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</si>
  <si>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</si>
  <si>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</si>
  <si>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</si>
  <si>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</si>
  <si>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</si>
  <si>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</si>
  <si>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</si>
  <si>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</si>
  <si>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</si>
  <si>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</si>
  <si>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</si>
  <si>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</si>
  <si>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</si>
  <si>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</si>
  <si>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</si>
  <si>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</si>
  <si>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</si>
  <si>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</si>
  <si>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</si>
  <si>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</si>
  <si>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</si>
  <si>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</si>
  <si>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</si>
  <si>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</si>
  <si>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</si>
  <si>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</si>
  <si>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</si>
  <si>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</si>
  <si>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</si>
  <si>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</si>
  <si>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</si>
  <si>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</si>
  <si>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</si>
  <si>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</si>
  <si>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</si>
  <si>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</si>
  <si>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</si>
  <si>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</si>
  <si>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</si>
  <si>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</si>
  <si>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</si>
  <si>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</si>
  <si>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</si>
  <si>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</si>
  <si>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</si>
  <si>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</si>
  <si>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</si>
  <si>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</si>
  <si>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</si>
  <si>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</si>
  <si>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</si>
  <si>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</si>
  <si>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</si>
  <si>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</si>
  <si>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</si>
  <si>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</si>
  <si>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</si>
  <si>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</si>
  <si>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</si>
  <si>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</si>
  <si>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</si>
  <si>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</si>
  <si>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</si>
  <si>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</si>
  <si>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</si>
  <si>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</si>
  <si>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</si>
  <si>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</si>
  <si>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</si>
  <si>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</si>
  <si>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</si>
  <si>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</si>
  <si>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</si>
  <si>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</si>
  <si>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</si>
  <si>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</si>
  <si>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</si>
  <si>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</si>
  <si>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</si>
  <si>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</si>
  <si>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</si>
  <si>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</si>
  <si>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</si>
  <si>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</si>
  <si>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</si>
  <si>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</si>
  <si>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</si>
  <si>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</si>
  <si>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</si>
  <si>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</si>
  <si>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</si>
  <si>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</si>
  <si>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</si>
  <si>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</si>
  <si>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</si>
  <si>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</si>
  <si>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</si>
  <si>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</si>
  <si>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</si>
  <si>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</si>
  <si>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</si>
  <si>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</si>
  <si>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</si>
  <si>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</si>
  <si>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</si>
  <si>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</si>
  <si>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</si>
  <si>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</si>
  <si>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</si>
  <si>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</si>
  <si>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</si>
  <si>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</si>
  <si>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</si>
  <si>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</si>
  <si>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</si>
  <si>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</si>
  <si>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</si>
  <si>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</si>
  <si>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</si>
  <si>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</si>
  <si>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</si>
  <si>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</si>
  <si>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</si>
  <si>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</si>
  <si>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</si>
  <si>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</si>
  <si>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</si>
  <si>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</si>
  <si>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</si>
  <si>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</si>
  <si>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</si>
  <si>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</si>
  <si>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</si>
  <si>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</si>
  <si>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</si>
  <si>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</si>
  <si>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</si>
  <si>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</si>
  <si>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</si>
  <si>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</si>
  <si>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</si>
  <si>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</si>
  <si>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</si>
  <si>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</si>
  <si>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</si>
  <si>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</si>
  <si>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</si>
  <si>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</si>
  <si>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</si>
  <si>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</si>
  <si>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</si>
  <si>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</si>
  <si>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</si>
  <si>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</si>
  <si>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</si>
  <si>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</si>
  <si>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</si>
  <si>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</si>
  <si>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</si>
  <si>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</si>
  <si>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</si>
  <si>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</si>
  <si>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</si>
  <si>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</si>
  <si>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</si>
  <si>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</si>
  <si>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</si>
  <si>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</si>
  <si>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</si>
  <si>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</si>
  <si>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</si>
  <si>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</si>
  <si>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</si>
  <si>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</si>
  <si>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</si>
  <si>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</si>
  <si>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</si>
  <si>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</si>
  <si>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</si>
  <si>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</si>
  <si>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</si>
  <si>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</si>
  <si>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</si>
  <si>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</si>
  <si>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</si>
  <si>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</si>
  <si>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</si>
  <si>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</si>
  <si>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</si>
  <si>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</si>
  <si>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</si>
  <si>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</si>
  <si>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</si>
  <si>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</si>
  <si>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</si>
  <si>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</si>
  <si>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</si>
  <si>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</si>
  <si>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</si>
  <si>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</si>
  <si>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</si>
  <si>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</si>
  <si>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</si>
  <si>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</si>
  <si>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</si>
  <si>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</si>
  <si>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</si>
  <si>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</si>
  <si>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</si>
  <si>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</si>
  <si>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</si>
  <si>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</si>
  <si>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</si>
  <si>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</si>
  <si>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</si>
  <si>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</si>
  <si>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</si>
  <si>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</si>
  <si>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</si>
  <si>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</si>
  <si>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</si>
  <si>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</si>
  <si>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</si>
  <si>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</si>
  <si>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</si>
  <si>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</si>
  <si>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</si>
  <si>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</si>
  <si>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</si>
  <si>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</si>
  <si>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</si>
  <si>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</si>
  <si>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</si>
  <si>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</si>
  <si>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</si>
  <si>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</si>
  <si>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</si>
  <si>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</si>
  <si>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</si>
  <si>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</si>
  <si>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</si>
  <si>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</si>
  <si>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</si>
  <si>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</si>
  <si>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</si>
  <si>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</si>
  <si>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</si>
  <si>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</si>
  <si>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</si>
  <si>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</si>
  <si>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</si>
  <si>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</si>
  <si>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</si>
  <si>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</si>
  <si>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</si>
  <si>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</si>
  <si>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</si>
  <si>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</si>
  <si>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</si>
  <si>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</si>
  <si>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</si>
  <si>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</si>
  <si>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</si>
  <si>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</si>
  <si>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</si>
  <si>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</si>
  <si>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</si>
  <si>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</si>
  <si>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</si>
  <si>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</si>
  <si>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</si>
  <si>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</si>
  <si>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</si>
  <si>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</si>
  <si>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</si>
  <si>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</si>
  <si>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</si>
  <si>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</si>
  <si>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</si>
  <si>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</si>
  <si>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</si>
  <si>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</si>
  <si>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</si>
  <si>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</si>
  <si>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</si>
  <si>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</si>
  <si>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</si>
  <si>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</si>
  <si>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</si>
  <si>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</si>
  <si>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</si>
  <si>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</si>
  <si>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</si>
  <si>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</si>
  <si>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</si>
  <si>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</si>
  <si>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</si>
  <si>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</si>
  <si>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</si>
  <si>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</si>
  <si>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</si>
  <si>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</si>
  <si>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</si>
  <si>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</si>
  <si>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</si>
  <si>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</si>
  <si>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</si>
  <si>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</si>
  <si>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</si>
  <si>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</si>
  <si>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</si>
  <si>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</si>
  <si>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</si>
  <si>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</si>
  <si>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</si>
  <si>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</si>
  <si>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</si>
  <si>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</si>
  <si>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</si>
  <si>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</si>
  <si>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</si>
  <si>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</si>
  <si>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</si>
  <si>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</si>
  <si>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</si>
  <si>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</si>
  <si>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</si>
  <si>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</si>
  <si>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</si>
  <si>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</si>
  <si>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</si>
  <si>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</si>
  <si>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</si>
  <si>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</si>
  <si>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</si>
  <si>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</si>
  <si>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</si>
  <si>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</si>
  <si>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</si>
  <si>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</si>
  <si>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</si>
  <si>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</si>
  <si>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</si>
  <si>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</si>
  <si>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</si>
  <si>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</si>
  <si>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</si>
  <si>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</si>
  <si>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</si>
  <si>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</si>
  <si>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</si>
  <si>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</si>
  <si>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</si>
  <si>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</si>
  <si>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</si>
  <si>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</si>
  <si>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</si>
  <si>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</si>
  <si>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</si>
  <si>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</si>
  <si>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</si>
  <si>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</si>
  <si>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</si>
  <si>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</si>
  <si>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</si>
  <si>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</si>
  <si>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</si>
  <si>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</si>
  <si>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</si>
  <si>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</si>
  <si>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</si>
  <si>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</si>
  <si>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</si>
  <si>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</si>
  <si>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</si>
  <si>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</si>
  <si>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</si>
  <si>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</si>
  <si>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</si>
  <si>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</si>
  <si>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</si>
  <si>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</si>
  <si>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</si>
  <si>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</si>
  <si>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</si>
  <si>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</si>
  <si>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</si>
  <si>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</si>
  <si>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</si>
  <si>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</si>
  <si>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</si>
  <si>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</si>
  <si>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</si>
  <si>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</si>
  <si>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</si>
  <si>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</si>
  <si>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</si>
  <si>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</si>
  <si>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</si>
  <si>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</si>
  <si>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</si>
  <si>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</si>
  <si>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</si>
  <si>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</si>
  <si>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</si>
  <si>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</si>
  <si>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</si>
  <si>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</si>
  <si>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</si>
  <si>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</si>
  <si>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</si>
  <si>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</si>
  <si>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</si>
  <si>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</si>
  <si>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</si>
  <si>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</si>
  <si>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</si>
  <si>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</si>
  <si>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</si>
  <si>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</si>
  <si>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</si>
  <si>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</si>
  <si>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</si>
  <si>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</si>
  <si>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</si>
  <si>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</si>
  <si>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</si>
  <si>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</si>
  <si>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</si>
  <si>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</si>
  <si>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</si>
  <si>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</si>
  <si>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</si>
  <si>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</si>
  <si>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</si>
  <si>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</si>
  <si>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</si>
  <si>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</si>
  <si>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</si>
  <si>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</si>
  <si>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</si>
  <si>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</si>
  <si>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</si>
  <si>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</si>
  <si>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</si>
  <si>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</si>
  <si>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</si>
  <si>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</si>
  <si>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</si>
  <si>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</si>
  <si>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</si>
  <si>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</si>
  <si>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</si>
  <si>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</si>
  <si>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</si>
  <si>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</si>
  <si>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</si>
  <si>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</si>
  <si>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</si>
  <si>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</si>
  <si>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</si>
  <si>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</si>
  <si>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</si>
  <si>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</si>
  <si>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</si>
  <si>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</si>
  <si>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</si>
  <si>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</si>
  <si>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</si>
  <si>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</si>
  <si>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</si>
  <si>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</si>
  <si>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</si>
  <si>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</si>
  <si>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</si>
  <si>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</si>
  <si>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</si>
  <si>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</si>
  <si>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</si>
  <si>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</si>
  <si>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</si>
  <si>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</si>
  <si>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</si>
  <si>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</si>
  <si>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</si>
  <si>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</si>
  <si>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</si>
  <si>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</si>
  <si>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</si>
  <si>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</si>
  <si>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</si>
  <si>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</si>
  <si>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</si>
  <si>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</si>
  <si>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</si>
  <si>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</si>
  <si>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</si>
  <si>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</si>
  <si>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</si>
  <si>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</si>
  <si>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</si>
  <si>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</si>
  <si>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</si>
  <si>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</si>
  <si>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</si>
  <si>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</si>
  <si>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</si>
  <si>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</si>
  <si>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</si>
  <si>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</si>
  <si>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</si>
  <si>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</si>
  <si>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</si>
  <si>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</si>
  <si>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</si>
  <si>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</si>
  <si>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</si>
  <si>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</si>
  <si>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</si>
  <si>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</si>
  <si>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</si>
  <si>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</si>
  <si>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</si>
  <si>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</si>
  <si>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</si>
  <si>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</si>
  <si>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</si>
  <si>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</si>
  <si>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</si>
  <si>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</si>
  <si>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</si>
  <si>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</si>
  <si>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</si>
  <si>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</si>
  <si>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</si>
  <si>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</si>
  <si>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</si>
  <si>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</si>
  <si>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</si>
  <si>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</si>
  <si>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</si>
  <si>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</si>
  <si>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</si>
  <si>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</si>
  <si>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</si>
  <si>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</si>
  <si>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</si>
  <si>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</si>
  <si>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</si>
  <si>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</si>
  <si>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</si>
  <si>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</si>
  <si>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</si>
  <si>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</si>
  <si>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</si>
  <si>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</si>
  <si>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</si>
  <si>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</si>
  <si>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</si>
  <si>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</si>
  <si>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</si>
  <si>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</si>
  <si>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</si>
  <si>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</si>
  <si>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</si>
  <si>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</si>
  <si>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</si>
  <si>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</si>
  <si>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</si>
  <si>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</si>
  <si>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</si>
  <si>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</si>
  <si>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</si>
  <si>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</si>
  <si>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</si>
  <si>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</si>
  <si>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</si>
  <si>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</si>
  <si>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</si>
  <si>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</si>
  <si>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</si>
  <si>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</si>
  <si>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</si>
  <si>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</si>
  <si>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</si>
  <si>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</si>
  <si>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</si>
  <si>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</si>
  <si>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</si>
  <si>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</si>
  <si>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</si>
  <si>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</si>
  <si>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</si>
  <si>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</si>
  <si>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</si>
  <si>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</si>
  <si>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</si>
  <si>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</si>
  <si>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</si>
  <si>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</si>
  <si>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</si>
  <si>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</si>
  <si>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</si>
  <si>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</si>
  <si>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</si>
  <si>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</si>
  <si>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</si>
  <si>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</si>
  <si>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</si>
  <si>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</si>
  <si>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</si>
  <si>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</si>
  <si>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</si>
  <si>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</si>
  <si>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</si>
  <si>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</si>
  <si>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</si>
  <si>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</si>
  <si>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</si>
  <si>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</si>
  <si>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</si>
  <si>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</si>
  <si>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</si>
  <si>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</si>
  <si>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</si>
  <si>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</si>
  <si>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</si>
  <si>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</si>
  <si>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</si>
  <si>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</si>
  <si>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</si>
  <si>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</si>
  <si>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</si>
  <si>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</si>
  <si>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</si>
  <si>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</si>
  <si>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</si>
  <si>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</si>
  <si>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</si>
  <si>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</si>
  <si>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</si>
  <si>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</si>
  <si>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</si>
  <si>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</si>
  <si>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</si>
  <si>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</si>
  <si>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</si>
  <si>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</si>
  <si>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</si>
  <si>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</si>
  <si>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</si>
  <si>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</si>
  <si>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</si>
  <si>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</si>
  <si>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</si>
  <si>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</si>
  <si>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</si>
  <si>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</si>
  <si>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</si>
  <si>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</si>
  <si>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</si>
  <si>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</si>
  <si>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</si>
  <si>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</si>
  <si>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</si>
  <si>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</si>
  <si>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</si>
  <si>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</si>
  <si>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</si>
  <si>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</si>
  <si>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</si>
  <si>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</si>
  <si>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</si>
  <si>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</si>
  <si>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</si>
  <si>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</si>
  <si>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</si>
  <si>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</si>
  <si>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</si>
  <si>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</si>
  <si>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</si>
  <si>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</si>
  <si>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</si>
  <si>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</si>
  <si>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</si>
  <si>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</si>
  <si>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</si>
  <si>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</si>
  <si>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</si>
  <si>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</si>
  <si>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</si>
  <si>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</si>
  <si>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</si>
  <si>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</si>
  <si>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</si>
  <si>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</si>
  <si>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</si>
  <si>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</si>
  <si>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</si>
  <si>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</si>
  <si>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</si>
  <si>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</si>
  <si>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</si>
  <si>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</si>
  <si>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</si>
  <si>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</si>
  <si>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</si>
  <si>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</si>
  <si>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</si>
  <si>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</si>
  <si>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</si>
  <si>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</si>
  <si>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</si>
  <si>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</si>
  <si>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</si>
  <si>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</si>
  <si>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</si>
  <si>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</si>
  <si>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</si>
  <si>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</si>
  <si>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</si>
  <si>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</si>
  <si>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</si>
  <si>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</si>
  <si>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</si>
  <si>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</si>
  <si>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</si>
  <si>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</si>
  <si>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</si>
  <si>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</si>
  <si>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</si>
  <si>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</si>
  <si>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</si>
  <si>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</si>
  <si>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</si>
  <si>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</si>
  <si>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</si>
  <si>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</si>
  <si>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</si>
  <si>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</si>
  <si>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</si>
  <si>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</si>
  <si>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</si>
  <si>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</si>
  <si>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</si>
  <si>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</si>
  <si>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</si>
  <si>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</si>
  <si>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</si>
  <si>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</si>
  <si>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</si>
  <si>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</si>
  <si>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</si>
  <si>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</si>
  <si>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</si>
  <si>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</si>
  <si>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</si>
  <si>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</si>
  <si>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</si>
  <si>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</si>
  <si>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</si>
  <si>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</si>
  <si>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</si>
  <si>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</si>
  <si>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</si>
  <si>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</si>
  <si>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</si>
  <si>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</si>
  <si>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</si>
  <si>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</si>
  <si>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</si>
  <si>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</si>
  <si>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</si>
  <si>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</si>
  <si>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</si>
  <si>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</si>
  <si>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</si>
  <si>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</si>
  <si>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</si>
  <si>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</si>
  <si>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</si>
  <si>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</si>
  <si>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</si>
  <si>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</si>
  <si>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</si>
  <si>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</si>
  <si>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</si>
  <si>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</si>
  <si>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</si>
  <si>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</si>
  <si>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</si>
  <si>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</si>
  <si>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</si>
  <si>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</si>
  <si>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</si>
  <si>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</si>
  <si>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</si>
  <si>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</si>
  <si>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</si>
  <si>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</si>
  <si>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</si>
  <si>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</si>
  <si>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</si>
  <si>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</si>
  <si>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</si>
  <si>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</si>
  <si>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</si>
  <si>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</si>
  <si>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</si>
  <si>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</si>
  <si>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</si>
  <si>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</si>
  <si>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</si>
  <si>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</si>
  <si>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</si>
  <si>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</si>
  <si>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</si>
  <si>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</si>
  <si>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</si>
  <si>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</si>
  <si>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</si>
  <si>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</si>
  <si>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</si>
  <si>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</si>
  <si>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</si>
  <si>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</si>
  <si>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</si>
  <si>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</si>
  <si>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</si>
  <si>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</si>
  <si>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</si>
  <si>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</si>
  <si>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</si>
  <si>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</si>
  <si>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</si>
  <si>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</si>
  <si>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</si>
  <si>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</si>
  <si>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</si>
  <si>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</si>
  <si>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</si>
  <si>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</si>
  <si>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</si>
  <si>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</si>
  <si>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</si>
  <si>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</si>
  <si>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</si>
  <si>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</si>
  <si>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</si>
  <si>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</si>
  <si>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</si>
  <si>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</si>
  <si>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</si>
  <si>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</si>
  <si>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</si>
  <si>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</si>
  <si>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</si>
  <si>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</si>
  <si>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</si>
  <si>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</si>
  <si>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</si>
  <si>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</si>
  <si>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</si>
  <si>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</si>
  <si>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</si>
  <si>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</si>
  <si>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</si>
  <si>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</si>
  <si>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</si>
  <si>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</si>
  <si>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</si>
  <si>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</si>
  <si>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</si>
  <si>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</si>
  <si>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</si>
  <si>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</si>
  <si>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</si>
  <si>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</si>
  <si>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</si>
  <si>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</si>
  <si>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</si>
  <si>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</si>
  <si>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</si>
  <si>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</si>
  <si>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</si>
  <si>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</si>
  <si>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</si>
  <si>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</si>
  <si>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</si>
  <si>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</si>
  <si>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</si>
  <si>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</si>
  <si>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</si>
  <si>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</si>
  <si>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</si>
  <si>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</si>
  <si>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</si>
  <si>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</si>
  <si>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</si>
  <si>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</si>
  <si>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</si>
  <si>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</si>
  <si>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</si>
  <si>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</si>
  <si>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</si>
  <si>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</si>
  <si>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</si>
  <si>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</si>
  <si>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</si>
  <si>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</si>
  <si>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</si>
  <si>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</si>
  <si>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</si>
  <si>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</si>
  <si>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</si>
  <si>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</si>
  <si>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</si>
  <si>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</si>
  <si>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</si>
  <si>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</si>
  <si>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</si>
  <si>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</si>
  <si>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</si>
  <si>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</si>
  <si>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</si>
  <si>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</si>
  <si>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</si>
  <si>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</si>
  <si>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</si>
  <si>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</si>
  <si>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</si>
  <si>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</si>
  <si>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</si>
  <si>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</si>
  <si>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</si>
  <si>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</si>
  <si>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</si>
  <si>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</si>
  <si>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</si>
  <si>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</si>
  <si>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</si>
  <si>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</si>
  <si>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</si>
  <si>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</si>
  <si>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</si>
  <si>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</si>
  <si>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</si>
  <si>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</si>
  <si>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</si>
  <si>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</si>
  <si>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</si>
  <si>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</si>
  <si>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</si>
  <si>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</si>
  <si>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</si>
  <si>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</si>
  <si>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</si>
  <si>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</si>
  <si>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</si>
  <si>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</si>
  <si>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</si>
  <si>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</si>
  <si>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</si>
  <si>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</si>
  <si>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</si>
  <si>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</si>
  <si>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</si>
  <si>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</si>
  <si>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</si>
  <si>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</si>
  <si>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</si>
  <si>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</si>
  <si>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</si>
  <si>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</si>
  <si>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</si>
  <si>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</si>
  <si>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</si>
  <si>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</si>
  <si>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</si>
  <si>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</si>
  <si>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</si>
  <si>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</si>
  <si>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</si>
  <si>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</si>
  <si>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</si>
  <si>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</si>
  <si>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</si>
  <si>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</si>
  <si>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</si>
  <si>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</si>
  <si>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</si>
  <si>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</si>
  <si>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</si>
  <si>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</si>
  <si>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</si>
  <si>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</si>
  <si>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</si>
  <si>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</si>
  <si>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</si>
  <si>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</si>
  <si>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</si>
  <si>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</si>
  <si>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</si>
  <si>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</si>
  <si>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</si>
  <si>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</si>
  <si>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</si>
  <si>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</si>
  <si>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</si>
  <si>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</si>
  <si>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</si>
  <si>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</si>
  <si>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</si>
  <si>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</si>
  <si>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</si>
  <si>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</si>
  <si>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</si>
  <si>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</si>
  <si>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</si>
  <si>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</si>
  <si>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</si>
  <si>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</si>
  <si>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</si>
  <si>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</si>
  <si>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</si>
  <si>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</si>
  <si>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</si>
  <si>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</si>
  <si>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</si>
  <si>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</si>
  <si>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</si>
  <si>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</si>
  <si>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</si>
  <si>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</si>
  <si>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</si>
  <si>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</si>
  <si>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</si>
  <si>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</si>
  <si>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</si>
  <si>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</si>
  <si>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</si>
  <si>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</si>
  <si>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</si>
  <si>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</si>
  <si>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</si>
  <si>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</si>
  <si>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</si>
  <si>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</si>
  <si>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</si>
  <si>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</si>
  <si>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</si>
  <si>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</si>
  <si>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</si>
  <si>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</si>
  <si>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</si>
  <si>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</si>
  <si>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</si>
  <si>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</si>
  <si>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</si>
  <si>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</si>
  <si>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</si>
  <si>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</si>
  <si>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</si>
  <si>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</si>
  <si>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</si>
  <si>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</si>
  <si>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</si>
  <si>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</si>
  <si>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</si>
  <si>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</si>
  <si>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</si>
  <si>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</si>
  <si>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</si>
  <si>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</si>
  <si>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</si>
  <si>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</si>
  <si>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</si>
  <si>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</si>
  <si>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</si>
  <si>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</si>
  <si>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</si>
  <si>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</si>
  <si>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</si>
  <si>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</si>
  <si>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</si>
  <si>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</si>
  <si>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</si>
  <si>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</si>
  <si>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</si>
  <si>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</si>
  <si>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</si>
  <si>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</si>
  <si>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</si>
  <si>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</si>
  <si>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</si>
  <si>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</si>
  <si>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</si>
  <si>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</si>
  <si>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</si>
  <si>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</si>
  <si>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</si>
  <si>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</si>
  <si>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</si>
  <si>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</si>
  <si>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</si>
  <si>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</si>
  <si>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</si>
  <si>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</si>
  <si>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</si>
  <si>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</si>
  <si>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</si>
  <si>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</si>
  <si>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</si>
  <si>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</si>
  <si>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</si>
  <si>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</si>
  <si>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</si>
  <si>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</si>
  <si>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</si>
  <si>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</si>
  <si>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</si>
  <si>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</si>
  <si>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</si>
  <si>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</si>
  <si>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</si>
  <si>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</si>
  <si>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</si>
  <si>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</si>
  <si>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</si>
  <si>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</si>
  <si>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</si>
  <si>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</si>
  <si>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</si>
  <si>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</si>
  <si>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</si>
  <si>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</si>
  <si>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</si>
  <si>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</si>
  <si>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</si>
  <si>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</si>
  <si>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</si>
  <si>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</si>
  <si>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</si>
  <si>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</si>
  <si>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</si>
  <si>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</si>
  <si>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</si>
  <si>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</si>
  <si>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</si>
  <si>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</si>
  <si>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</si>
  <si>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</si>
  <si>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</si>
  <si>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</si>
  <si>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</si>
  <si>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</si>
  <si>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</si>
  <si>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</si>
  <si>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</si>
  <si>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</si>
  <si>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</si>
  <si>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</si>
  <si>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</si>
  <si>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</si>
  <si>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</si>
  <si>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</si>
  <si>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</si>
  <si>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</si>
  <si>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</si>
  <si>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</si>
  <si>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</si>
  <si>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</si>
  <si>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</si>
  <si>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</si>
  <si>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</si>
  <si>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</si>
  <si>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</si>
  <si>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</si>
  <si>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</si>
  <si>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</si>
  <si>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</si>
  <si>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</si>
  <si>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</si>
  <si>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</si>
  <si>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</si>
  <si>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</si>
  <si>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</si>
  <si>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</si>
  <si>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</si>
  <si>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</si>
  <si>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</si>
  <si>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</si>
  <si>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</si>
  <si>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</si>
  <si>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</si>
  <si>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</si>
  <si>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</si>
  <si>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</si>
  <si>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</si>
  <si>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</si>
  <si>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</si>
  <si>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</si>
  <si>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</si>
  <si>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</si>
  <si>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</si>
  <si>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</si>
  <si>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</si>
  <si>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</si>
  <si>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</si>
  <si>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</si>
  <si>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</si>
  <si>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</si>
  <si>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</si>
  <si>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</si>
  <si>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</si>
  <si>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</si>
  <si>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</si>
  <si>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</si>
  <si>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</si>
  <si>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</si>
  <si>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</si>
  <si>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</si>
  <si>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</si>
  <si>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</si>
  <si>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</si>
  <si>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</si>
  <si>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</si>
  <si>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</si>
  <si>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</si>
  <si>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</si>
  <si>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</si>
  <si>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</si>
  <si>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</si>
  <si>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</si>
  <si>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</si>
  <si>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</si>
  <si>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</si>
  <si>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</si>
  <si>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</si>
  <si>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</si>
  <si>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</si>
  <si>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</si>
  <si>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</si>
  <si>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</si>
  <si>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</si>
  <si>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</si>
  <si>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</si>
  <si>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</si>
  <si>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</si>
  <si>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</si>
  <si>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</si>
  <si>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</si>
  <si>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</si>
  <si>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</si>
  <si>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</si>
  <si>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</si>
  <si>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</si>
  <si>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</si>
  <si>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</si>
  <si>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</si>
  <si>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</si>
  <si>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</si>
  <si>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</si>
  <si>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</si>
  <si>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</si>
  <si>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</si>
  <si>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</si>
  <si>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</si>
  <si>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</si>
  <si>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</si>
  <si>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</si>
  <si>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</si>
  <si>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</si>
  <si>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</si>
  <si>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</si>
  <si>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</si>
  <si>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</si>
  <si>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</si>
  <si>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</si>
  <si>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</si>
  <si>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</si>
  <si>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</si>
  <si>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</si>
  <si>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</si>
  <si>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</si>
  <si>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</si>
  <si>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</si>
  <si>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</si>
  <si>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</si>
  <si>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</si>
  <si>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</si>
  <si>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</si>
  <si>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</si>
  <si>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</si>
  <si>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</si>
  <si>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</si>
  <si>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</si>
  <si>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</si>
  <si>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</si>
  <si>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</si>
  <si>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</si>
  <si>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</si>
  <si>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</si>
  <si>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</si>
  <si>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</si>
  <si>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</si>
  <si>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</si>
  <si>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</si>
  <si>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</si>
  <si>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</si>
  <si>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</si>
  <si>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</si>
  <si>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</si>
  <si>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</si>
  <si>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</si>
  <si>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</si>
  <si>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</si>
  <si>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</si>
  <si>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</si>
  <si>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</si>
  <si>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</si>
  <si>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</si>
  <si>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</si>
  <si>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</si>
  <si>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</si>
  <si>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</si>
  <si>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</si>
  <si>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</si>
  <si>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</si>
  <si>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</si>
  <si>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</si>
  <si>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</si>
  <si>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</si>
  <si>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</si>
  <si>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</si>
  <si>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</si>
  <si>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</si>
  <si>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</si>
  <si>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</si>
  <si>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</si>
  <si>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</si>
  <si>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</si>
  <si>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</si>
  <si>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</si>
  <si>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</si>
  <si>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</si>
  <si>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</si>
  <si>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</si>
  <si>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</si>
  <si>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</si>
  <si>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</si>
  <si>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</si>
  <si>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</si>
  <si>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</si>
  <si>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</si>
  <si>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</si>
  <si>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</si>
  <si>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</si>
  <si>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</si>
  <si>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</si>
  <si>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</si>
  <si>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</si>
  <si>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</si>
  <si>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</si>
  <si>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</si>
  <si>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</si>
  <si>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</si>
  <si>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</si>
  <si>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</si>
  <si>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</si>
  <si>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</si>
  <si>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</si>
  <si>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</si>
  <si>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</si>
  <si>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</si>
  <si>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</si>
  <si>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</si>
  <si>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</si>
  <si>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</si>
  <si>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</si>
  <si>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</si>
  <si>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</si>
  <si>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</si>
  <si>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</si>
  <si>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</si>
  <si>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</si>
  <si>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</si>
  <si>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</si>
  <si>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</si>
  <si>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</si>
  <si>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</si>
  <si>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</si>
  <si>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</si>
  <si>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</si>
  <si>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</si>
  <si>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</si>
  <si>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</si>
  <si>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</si>
  <si>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</si>
  <si>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</si>
  <si>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</si>
  <si>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</si>
  <si>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</si>
  <si>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</si>
  <si>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</si>
  <si>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</si>
  <si>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</si>
  <si>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</si>
  <si>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</si>
  <si>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</si>
  <si>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</si>
  <si>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</si>
  <si>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</si>
  <si>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</si>
  <si>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</si>
  <si>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</si>
  <si>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</si>
  <si>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</si>
  <si>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</si>
  <si>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</si>
  <si>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</si>
  <si>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</si>
  <si>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</si>
  <si>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</si>
  <si>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</si>
  <si>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</si>
  <si>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</si>
  <si>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</si>
  <si>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</si>
  <si>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</si>
  <si>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</si>
  <si>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</si>
  <si>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</si>
  <si>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</si>
  <si>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</si>
  <si>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</si>
  <si>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</si>
  <si>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</si>
  <si>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</si>
  <si>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</si>
  <si>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</si>
  <si>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</si>
  <si>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</si>
  <si>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</si>
  <si>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</si>
  <si>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</si>
  <si>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</si>
  <si>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</si>
  <si>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</si>
  <si>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</si>
  <si>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</si>
  <si>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</si>
  <si>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</si>
  <si>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</si>
  <si>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</si>
  <si>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</si>
  <si>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</si>
  <si>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</si>
  <si>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</si>
  <si>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</si>
  <si>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</si>
  <si>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</si>
  <si>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</si>
  <si>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</si>
  <si>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</si>
  <si>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</si>
  <si>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</si>
  <si>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</si>
  <si>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</si>
  <si>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</si>
  <si>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</si>
  <si>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</si>
  <si>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</si>
  <si>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</si>
  <si>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</si>
  <si>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</si>
  <si>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</si>
  <si>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</si>
  <si>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</si>
  <si>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</si>
  <si>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</si>
  <si>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</si>
  <si>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</si>
  <si>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</si>
  <si>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</si>
  <si>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</si>
  <si>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</si>
  <si>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</si>
  <si>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</si>
  <si>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</si>
  <si>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</si>
  <si>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</si>
  <si>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</si>
  <si>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</si>
  <si>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</si>
  <si>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</si>
  <si>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</si>
  <si>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</si>
  <si>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</si>
  <si>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</si>
  <si>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</si>
  <si>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</si>
  <si>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</si>
  <si>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</si>
  <si>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</si>
  <si>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</si>
  <si>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</si>
  <si>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</si>
  <si>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</si>
  <si>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</si>
  <si>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</si>
  <si>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</si>
  <si>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</si>
  <si>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</si>
  <si>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</si>
  <si>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</si>
  <si>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</si>
  <si>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</si>
  <si>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</si>
  <si>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</si>
  <si>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</si>
  <si>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</si>
  <si>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</si>
  <si>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</si>
  <si>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</si>
  <si>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</si>
  <si>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</si>
  <si>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</si>
  <si>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</si>
  <si>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</si>
  <si>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</si>
  <si>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</si>
  <si>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</si>
  <si>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</si>
  <si>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</si>
  <si>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</si>
  <si>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</si>
  <si>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</si>
  <si>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</si>
  <si>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</si>
  <si>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</si>
  <si>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</si>
  <si>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</si>
  <si>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</si>
  <si>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</si>
  <si>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</si>
  <si>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</si>
  <si>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</si>
  <si>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</si>
  <si>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</si>
  <si>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</si>
  <si>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</si>
  <si>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</si>
  <si>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</si>
  <si>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</si>
  <si>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</si>
  <si>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</si>
  <si>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</si>
  <si>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</si>
  <si>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</si>
  <si>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</si>
  <si>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</si>
  <si>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</si>
  <si>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</si>
  <si>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</si>
  <si>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</si>
  <si>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</si>
  <si>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</si>
  <si>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</si>
  <si>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</si>
  <si>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</si>
  <si>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</si>
  <si>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</si>
  <si>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</si>
  <si>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</si>
  <si>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</si>
  <si>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</si>
  <si>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</si>
  <si>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</si>
  <si>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</si>
  <si>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</si>
  <si>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</si>
  <si>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</si>
  <si>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</si>
  <si>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</si>
  <si>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</si>
  <si>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</si>
  <si>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</si>
  <si>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</si>
  <si>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</si>
  <si>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</si>
  <si>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</si>
  <si>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</si>
  <si>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</si>
  <si>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</si>
  <si>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</si>
  <si>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</si>
  <si>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</si>
  <si>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</si>
  <si>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</si>
  <si>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</si>
  <si>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</si>
  <si>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</si>
  <si>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</si>
  <si>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</si>
  <si>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</si>
  <si>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</si>
  <si>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</si>
  <si>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</si>
  <si>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</si>
  <si>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</si>
  <si>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</si>
  <si>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</si>
  <si>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</si>
  <si>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</si>
  <si>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</si>
  <si>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</si>
  <si>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</si>
  <si>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</si>
  <si>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</si>
  <si>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</si>
  <si>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</si>
  <si>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</si>
  <si>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</si>
  <si>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</si>
  <si>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</si>
  <si>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</si>
  <si>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</si>
  <si>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</si>
  <si>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</si>
  <si>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</si>
  <si>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</si>
  <si>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</si>
  <si>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</si>
  <si>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</si>
  <si>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</si>
  <si>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</si>
  <si>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</si>
  <si>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</si>
  <si>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</si>
  <si>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</si>
  <si>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</si>
  <si>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</si>
  <si>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</si>
  <si>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</si>
  <si>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</si>
  <si>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</si>
  <si>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</si>
  <si>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</si>
  <si>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</si>
  <si>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</si>
  <si>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</si>
  <si>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</si>
  <si>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</si>
  <si>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</si>
  <si>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</si>
  <si>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</si>
  <si>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</si>
  <si>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</si>
  <si>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</si>
  <si>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</si>
  <si>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</si>
  <si>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</si>
  <si>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</si>
  <si>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</si>
  <si>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</si>
  <si>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</si>
  <si>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</si>
  <si>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</si>
  <si>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</si>
  <si>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</si>
  <si>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</si>
  <si>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</si>
  <si>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</si>
  <si>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</si>
  <si>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</si>
  <si>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</si>
  <si>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</si>
  <si>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</si>
  <si>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</si>
  <si>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</si>
  <si>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</si>
  <si>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</si>
  <si>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</si>
  <si>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</si>
  <si>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</si>
  <si>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</si>
  <si>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</si>
  <si>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</si>
  <si>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</si>
  <si>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</si>
  <si>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</si>
  <si>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</si>
  <si>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</si>
  <si>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</si>
  <si>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</si>
  <si>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</si>
  <si>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</si>
  <si>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</si>
  <si>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</si>
  <si>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</si>
  <si>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</si>
  <si>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</si>
  <si>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</si>
  <si>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</si>
  <si>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</si>
  <si>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</si>
  <si>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</si>
  <si>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</si>
  <si>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</si>
  <si>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</si>
  <si>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</si>
  <si>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</si>
  <si>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</si>
  <si>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</si>
  <si>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</si>
  <si>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</si>
  <si>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</si>
  <si>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</si>
  <si>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</si>
  <si>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</si>
  <si>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</si>
  <si>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</si>
  <si>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</si>
  <si>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</si>
  <si>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</si>
  <si>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</si>
  <si>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</si>
  <si>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</si>
  <si>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</si>
  <si>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</si>
  <si>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</si>
  <si>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</si>
  <si>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</si>
  <si>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</si>
  <si>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</si>
  <si>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</si>
  <si>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</si>
  <si>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</si>
  <si>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</si>
  <si>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</si>
  <si>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</si>
  <si>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</si>
  <si>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</si>
  <si>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</si>
  <si>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</si>
  <si>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</si>
  <si>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</si>
  <si>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</si>
  <si>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</si>
  <si>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</si>
  <si>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</si>
  <si>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</si>
  <si>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</si>
  <si>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</si>
  <si>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</si>
  <si>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</si>
  <si>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</si>
  <si>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</si>
  <si>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</si>
  <si>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</si>
  <si>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</si>
  <si>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</si>
  <si>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</si>
  <si>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</si>
  <si>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</si>
  <si>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</si>
  <si>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</si>
  <si>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</si>
  <si>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</si>
  <si>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</si>
  <si>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</si>
  <si>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</si>
  <si>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</si>
  <si>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</si>
  <si>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</si>
  <si>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</si>
  <si>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</si>
  <si>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</si>
  <si>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</si>
  <si>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</si>
  <si>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</si>
  <si>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</si>
  <si>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</si>
  <si>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</si>
  <si>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</si>
  <si>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</si>
  <si>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</si>
  <si>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</si>
  <si>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</si>
  <si>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</si>
  <si>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</si>
  <si>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</si>
  <si>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</si>
  <si>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</si>
  <si>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</si>
  <si>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</si>
  <si>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</si>
  <si>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</si>
  <si>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</si>
  <si>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</si>
  <si>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</si>
  <si>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</si>
  <si>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</si>
  <si>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</si>
  <si>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</si>
  <si>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</si>
  <si>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</si>
  <si>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</si>
  <si>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</si>
  <si>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</si>
  <si>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</si>
  <si>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</si>
  <si>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</si>
  <si>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</si>
  <si>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</si>
  <si>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</si>
  <si>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</si>
  <si>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</si>
  <si>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</si>
  <si>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</si>
  <si>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</si>
  <si>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</si>
  <si>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</si>
  <si>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</si>
  <si>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</si>
  <si>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</si>
  <si>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</si>
  <si>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</si>
  <si>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</si>
  <si>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</si>
  <si>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</si>
  <si>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</si>
  <si>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</si>
  <si>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</si>
  <si>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</si>
  <si>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</si>
  <si>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</si>
  <si>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</si>
  <si>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</si>
  <si>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</si>
  <si>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</si>
  <si>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</si>
  <si>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</si>
  <si>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</si>
  <si>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</si>
  <si>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</si>
  <si>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</si>
  <si>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</si>
  <si>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</si>
  <si>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</si>
  <si>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</si>
  <si>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</si>
  <si>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</si>
  <si>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</si>
  <si>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</si>
  <si>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</si>
  <si>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</si>
  <si>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</si>
  <si>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</si>
  <si>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</si>
  <si>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</si>
  <si>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</si>
  <si>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</si>
  <si>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</si>
  <si>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</si>
  <si>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</si>
  <si>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</si>
  <si>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</si>
  <si>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</si>
  <si>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</si>
  <si>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</si>
  <si>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</si>
  <si>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</si>
  <si>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</si>
  <si>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</si>
  <si>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</si>
  <si>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</si>
  <si>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</si>
  <si>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</si>
  <si>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</si>
  <si>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</si>
  <si>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</si>
  <si>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</si>
  <si>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</si>
  <si>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</si>
  <si>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</si>
  <si>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</si>
  <si>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</si>
  <si>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</si>
  <si>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</si>
  <si>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</si>
  <si>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</si>
  <si>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</si>
  <si>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</si>
  <si>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</si>
  <si>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</si>
  <si>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</si>
  <si>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</si>
  <si>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</si>
  <si>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</si>
  <si>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</si>
  <si>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</si>
  <si>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</si>
  <si>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</si>
  <si>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</si>
  <si>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</si>
  <si>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</si>
  <si>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</si>
  <si>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</si>
  <si>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</si>
  <si>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</si>
  <si>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</si>
  <si>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</si>
  <si>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</si>
  <si>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</si>
  <si>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</si>
  <si>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</si>
  <si>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</si>
  <si>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</si>
  <si>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</si>
  <si>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</si>
  <si>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</si>
  <si>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</si>
  <si>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</si>
  <si>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</si>
  <si>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</si>
  <si>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</si>
  <si>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</si>
  <si>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</si>
  <si>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</si>
  <si>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</si>
  <si>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</si>
  <si>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</si>
  <si>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</si>
  <si>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</si>
  <si>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</si>
  <si>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</si>
  <si>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</si>
  <si>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</si>
  <si>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</si>
  <si>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</si>
  <si>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</si>
  <si>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</si>
  <si>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</si>
  <si>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</si>
  <si>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</si>
  <si>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</si>
  <si>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</si>
  <si>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</si>
  <si>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</si>
  <si>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</si>
  <si>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</si>
  <si>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</si>
  <si>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</si>
  <si>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</si>
  <si>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</si>
  <si>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</si>
  <si>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</si>
  <si>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</si>
  <si>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</si>
  <si>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</si>
  <si>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</si>
  <si>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</si>
  <si>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</si>
  <si>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</si>
  <si>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</si>
  <si>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</si>
  <si>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</si>
  <si>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</si>
  <si>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</si>
  <si>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</si>
  <si>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</si>
  <si>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</si>
  <si>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</si>
  <si>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</si>
  <si>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</si>
  <si>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</si>
  <si>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</si>
  <si>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</si>
  <si>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</si>
  <si>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</si>
  <si>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</si>
  <si>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</si>
  <si>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</si>
  <si>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</si>
  <si>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</si>
  <si>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</si>
  <si>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</si>
  <si>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</si>
  <si>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</si>
  <si>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</si>
  <si>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</si>
  <si>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</si>
  <si>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</si>
  <si>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</si>
  <si>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</si>
  <si>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</si>
  <si>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</si>
  <si>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</si>
  <si>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</si>
  <si>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</si>
  <si>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</si>
  <si>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</si>
  <si>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</si>
  <si>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</si>
  <si>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</si>
  <si>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</si>
  <si>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</si>
  <si>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</si>
  <si>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</si>
  <si>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</si>
  <si>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</si>
  <si>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</si>
  <si>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</si>
  <si>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</si>
  <si>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</si>
  <si>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</si>
  <si>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</si>
  <si>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</si>
  <si>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</si>
  <si>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</si>
  <si>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</si>
  <si>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</si>
  <si>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</si>
  <si>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</si>
  <si>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</si>
  <si>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</si>
  <si>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</si>
  <si>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</si>
  <si>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</si>
  <si>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</si>
  <si>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</si>
  <si>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</si>
  <si>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</si>
  <si>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</si>
  <si>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</si>
  <si>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</si>
  <si>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</si>
  <si>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</si>
  <si>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</si>
  <si>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</si>
  <si>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</si>
  <si>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</si>
  <si>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</si>
  <si>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</si>
  <si>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</si>
  <si>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</si>
  <si>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</si>
  <si>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</si>
  <si>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</si>
  <si>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</si>
  <si>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</si>
  <si>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</si>
  <si>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</si>
  <si>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</si>
  <si>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</si>
  <si>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</si>
  <si>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</si>
  <si>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</si>
  <si>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</si>
  <si>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</si>
  <si>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</si>
  <si>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</si>
  <si>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</si>
  <si>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</si>
  <si>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</si>
  <si>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</si>
  <si>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</si>
  <si>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</si>
  <si>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</si>
  <si>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</si>
  <si>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</si>
  <si>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</si>
  <si>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</si>
  <si>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</si>
  <si>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</si>
  <si>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</si>
  <si>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</si>
  <si>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</si>
  <si>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</si>
  <si>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</si>
  <si>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</si>
  <si>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</si>
  <si>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</si>
  <si>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</si>
  <si>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</si>
  <si>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</si>
  <si>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</si>
  <si>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</si>
  <si>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</si>
  <si>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</si>
  <si>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</si>
  <si>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</si>
  <si>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</si>
  <si>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</si>
  <si>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</si>
  <si>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</si>
  <si>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</si>
  <si>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</si>
  <si>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</si>
  <si>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</si>
  <si>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</si>
  <si>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</si>
  <si>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</si>
  <si>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</si>
  <si>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</si>
  <si>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</si>
  <si>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</si>
  <si>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</si>
  <si>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</si>
  <si>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</si>
  <si>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</si>
  <si>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</si>
  <si>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</si>
  <si>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</si>
  <si>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</si>
  <si>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</si>
  <si>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</si>
  <si>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</si>
  <si>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</si>
  <si>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</si>
  <si>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</si>
  <si>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</si>
  <si>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</si>
  <si>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</si>
  <si>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</si>
  <si>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</si>
  <si>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</si>
  <si>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</si>
  <si>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</si>
  <si>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</si>
  <si>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</si>
  <si>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</si>
  <si>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</si>
  <si>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</si>
  <si>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</si>
  <si>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</si>
  <si>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</si>
  <si>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</si>
  <si>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</si>
  <si>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</si>
  <si>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</si>
  <si>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</si>
  <si>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</si>
  <si>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</si>
  <si>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</si>
  <si>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</si>
  <si>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</si>
  <si>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</si>
  <si>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</si>
  <si>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</si>
  <si>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</si>
  <si>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</si>
  <si>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</si>
  <si>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</si>
  <si>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</si>
  <si>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</si>
  <si>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</si>
  <si>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</si>
  <si>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</si>
  <si>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</si>
  <si>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</si>
  <si>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</si>
  <si>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</si>
  <si>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</si>
  <si>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</si>
  <si>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</si>
  <si>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</si>
  <si>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</si>
  <si>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</si>
  <si>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</si>
  <si>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</si>
  <si>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</si>
  <si>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</si>
  <si>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</si>
  <si>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</si>
  <si>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</si>
  <si>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</si>
  <si>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</si>
  <si>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</si>
  <si>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</si>
  <si>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</si>
  <si>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</si>
  <si>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</si>
  <si>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</si>
  <si>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</si>
  <si>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</si>
  <si>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</si>
  <si>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</si>
  <si>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</si>
  <si>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</si>
  <si>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</si>
  <si>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</si>
  <si>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</si>
  <si>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</si>
  <si>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</si>
  <si>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</si>
  <si>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</si>
  <si>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</si>
  <si>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</si>
  <si>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</si>
  <si>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</si>
  <si>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</si>
  <si>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</si>
  <si>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</si>
  <si>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</si>
  <si>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</si>
  <si>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</si>
  <si>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</si>
  <si>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</si>
  <si>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</si>
  <si>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</si>
  <si>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</si>
  <si>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</si>
  <si>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</si>
  <si>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</si>
  <si>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</si>
  <si>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</si>
  <si>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</si>
  <si>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</si>
  <si>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</si>
  <si>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</si>
  <si>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</si>
  <si>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</si>
  <si>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</si>
  <si>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</si>
  <si>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</si>
  <si>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</si>
  <si>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</si>
  <si>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</si>
  <si>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</si>
  <si>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</si>
  <si>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</si>
  <si>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</si>
  <si>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</si>
  <si>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</si>
  <si>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</si>
  <si>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</si>
  <si>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</si>
  <si>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</si>
  <si>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</si>
  <si>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</si>
  <si>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</si>
  <si>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</si>
  <si>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</si>
  <si>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</si>
  <si>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</si>
  <si>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</si>
  <si>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</si>
  <si>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</si>
  <si>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</si>
  <si>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</si>
  <si>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</si>
  <si>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</si>
  <si>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</si>
  <si>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</si>
  <si>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</si>
  <si>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</si>
  <si>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</si>
  <si>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</si>
  <si>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</si>
  <si>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</si>
  <si>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</si>
  <si>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</si>
  <si>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</si>
  <si>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</si>
  <si>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</si>
  <si>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</si>
  <si>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</si>
  <si>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</si>
  <si>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</si>
  <si>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</si>
  <si>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</si>
  <si>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</si>
  <si>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</si>
  <si>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</si>
  <si>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</si>
  <si>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</si>
  <si>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</si>
  <si>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</si>
  <si>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</si>
  <si>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</si>
  <si>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</si>
  <si>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</si>
  <si>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</si>
  <si>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</si>
  <si>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</si>
  <si>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</si>
  <si>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</si>
  <si>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</si>
  <si>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</si>
  <si>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</si>
  <si>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</si>
  <si>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</si>
  <si>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</si>
  <si>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</si>
  <si>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</si>
  <si>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</si>
  <si>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</si>
  <si>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</si>
  <si>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</si>
  <si>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</si>
  <si>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</si>
  <si>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</si>
  <si>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</si>
  <si>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</si>
  <si>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</si>
  <si>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</si>
  <si>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</si>
  <si>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</si>
  <si>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</si>
  <si>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</si>
  <si>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</si>
  <si>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</si>
  <si>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</si>
  <si>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</si>
  <si>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</si>
  <si>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</si>
  <si>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</si>
  <si>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</si>
  <si>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</si>
  <si>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</si>
  <si>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</si>
  <si>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</si>
  <si>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</si>
  <si>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</si>
  <si>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</si>
  <si>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</si>
  <si>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</si>
  <si>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</si>
  <si>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</si>
  <si>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</si>
  <si>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</si>
  <si>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</si>
  <si>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</si>
  <si>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</si>
  <si>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</si>
  <si>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</si>
  <si>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</si>
  <si>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</si>
  <si>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</si>
  <si>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</si>
  <si>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</si>
  <si>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</si>
  <si>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</si>
  <si>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</si>
  <si>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</si>
  <si>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</si>
  <si>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</si>
  <si>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</si>
  <si>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</si>
  <si>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</si>
  <si>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</si>
  <si>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</si>
  <si>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</si>
  <si>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</si>
  <si>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</si>
  <si>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</si>
  <si>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</si>
  <si>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</si>
  <si>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</si>
  <si>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</si>
  <si>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</si>
  <si>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</si>
  <si>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</si>
  <si>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</si>
  <si>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</si>
  <si>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</si>
  <si>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</si>
  <si>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</si>
  <si>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</si>
  <si>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</si>
  <si>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</si>
  <si>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</si>
  <si>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</si>
  <si>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</si>
  <si>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</si>
  <si>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</si>
  <si>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</si>
  <si>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</si>
  <si>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</si>
  <si>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</si>
  <si>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</si>
  <si>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</si>
  <si>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</si>
  <si>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</si>
  <si>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</si>
  <si>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</si>
  <si>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</si>
  <si>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</si>
  <si>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</si>
  <si>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</si>
  <si>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</si>
  <si>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</si>
  <si>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</si>
  <si>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</si>
  <si>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</si>
  <si>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</si>
  <si>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</si>
  <si>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</si>
  <si>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</si>
  <si>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</si>
  <si>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</si>
  <si>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</si>
  <si>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</si>
  <si>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</si>
  <si>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</si>
  <si>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</si>
  <si>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</si>
  <si>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</si>
  <si>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</si>
  <si>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</si>
  <si>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</si>
  <si>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</si>
  <si>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</si>
  <si>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</si>
  <si>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</si>
  <si>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</si>
  <si>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</si>
  <si>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</si>
  <si>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</si>
  <si>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</si>
  <si>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</si>
  <si>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</si>
  <si>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</si>
  <si>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</si>
  <si>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</si>
  <si>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</si>
  <si>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</si>
  <si>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</si>
  <si>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</si>
  <si>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</si>
  <si>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</si>
  <si>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</si>
  <si>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</si>
  <si>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</si>
  <si>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</si>
  <si>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</si>
  <si>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</si>
  <si>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</si>
  <si>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</si>
  <si>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</si>
  <si>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</si>
  <si>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</si>
  <si>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</si>
  <si>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</si>
  <si>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</si>
  <si>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</si>
  <si>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</si>
  <si>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</si>
  <si>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</si>
  <si>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</si>
  <si>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</si>
  <si>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</si>
  <si>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</si>
  <si>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</si>
  <si>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</si>
  <si>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</si>
  <si>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</si>
  <si>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</si>
  <si>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</si>
  <si>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</si>
  <si>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</si>
  <si>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</si>
  <si>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</si>
  <si>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</si>
  <si>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</si>
  <si>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</si>
  <si>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</si>
  <si>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</si>
  <si>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</si>
  <si>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</si>
  <si>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</si>
  <si>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</si>
  <si>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</si>
  <si>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</si>
  <si>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</si>
  <si>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</si>
  <si>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</si>
  <si>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</si>
  <si>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</si>
  <si>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</si>
  <si>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</si>
  <si>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</si>
  <si>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</si>
  <si>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</si>
  <si>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</si>
  <si>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</si>
  <si>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</si>
  <si>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</si>
  <si>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</si>
  <si>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</si>
  <si>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</si>
  <si>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</si>
  <si>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</si>
  <si>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</si>
  <si>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</si>
  <si>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</si>
  <si>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</si>
  <si>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</si>
  <si>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</si>
  <si>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</si>
  <si>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</si>
  <si>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</si>
  <si>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</si>
  <si>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</si>
  <si>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</si>
  <si>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</si>
  <si>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</si>
  <si>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</si>
  <si>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</si>
  <si>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</si>
  <si>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</si>
  <si>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</si>
  <si>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</si>
  <si>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</si>
  <si>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</si>
  <si>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</si>
  <si>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</si>
  <si>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</si>
  <si>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</si>
  <si>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</si>
  <si>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</si>
  <si>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</si>
  <si>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</si>
  <si>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</si>
  <si>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</si>
  <si>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</si>
  <si>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</si>
  <si>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</si>
  <si>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</si>
  <si>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</si>
  <si>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</si>
  <si>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</si>
  <si>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</si>
  <si>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</si>
  <si>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</si>
  <si>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</si>
  <si>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</si>
  <si>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</si>
  <si>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</si>
  <si>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</si>
  <si>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</si>
  <si>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</si>
  <si>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</si>
  <si>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</si>
  <si>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</si>
  <si>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</si>
  <si>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</si>
  <si>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</si>
  <si>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</si>
  <si>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</si>
  <si>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</si>
  <si>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</si>
  <si>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</si>
  <si>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</si>
  <si>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</si>
  <si>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</si>
  <si>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</si>
  <si>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</si>
  <si>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</si>
  <si>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</si>
  <si>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</si>
  <si>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</si>
  <si>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</si>
  <si>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</si>
  <si>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</si>
  <si>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</si>
  <si>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</si>
  <si>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</si>
  <si>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</si>
  <si>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</si>
  <si>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</si>
  <si>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</si>
  <si>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</si>
  <si>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</si>
  <si>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</si>
  <si>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</si>
  <si>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</si>
  <si>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</si>
  <si>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</si>
  <si>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</si>
  <si>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</si>
  <si>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</si>
  <si>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</si>
  <si>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</si>
  <si>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</si>
  <si>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</si>
  <si>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</si>
  <si>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</si>
  <si>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</si>
  <si>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</si>
  <si>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</si>
  <si>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</si>
  <si>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</si>
  <si>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</si>
  <si>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</si>
  <si>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</si>
  <si>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</si>
  <si>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</si>
  <si>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</si>
  <si>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</si>
  <si>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</si>
  <si>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</si>
  <si>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</si>
  <si>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</si>
  <si>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</si>
  <si>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</si>
  <si>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</si>
  <si>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</si>
  <si>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</si>
  <si>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</si>
  <si>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</si>
  <si>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</si>
  <si>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</si>
  <si>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</si>
  <si>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</si>
  <si>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</si>
  <si>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</si>
  <si>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</si>
  <si>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</si>
  <si>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</si>
  <si>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</si>
  <si>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</si>
  <si>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</si>
  <si>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</si>
  <si>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</si>
  <si>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</si>
  <si>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</si>
  <si>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</si>
  <si>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</si>
  <si>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</si>
  <si>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</si>
  <si>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</si>
  <si>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</si>
  <si>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</si>
  <si>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</si>
  <si>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</si>
  <si>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</si>
  <si>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</si>
  <si>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</si>
  <si>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</si>
  <si>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</si>
  <si>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</si>
  <si>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</si>
  <si>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</si>
  <si>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</si>
  <si>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</si>
  <si>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</si>
  <si>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</si>
  <si>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</si>
  <si>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</si>
  <si>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</si>
  <si>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</si>
  <si>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</si>
  <si>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</si>
  <si>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</si>
  <si>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</si>
  <si>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</si>
  <si>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</si>
  <si>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</si>
  <si>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</si>
  <si>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</si>
  <si>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</si>
  <si>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</si>
  <si>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</si>
  <si>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</si>
  <si>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</si>
  <si>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</si>
  <si>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</si>
  <si>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</si>
  <si>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</si>
  <si>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</si>
  <si>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</si>
  <si>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</si>
  <si>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</si>
  <si>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</si>
  <si>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</si>
  <si>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</si>
  <si>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</si>
  <si>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</si>
  <si>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</si>
  <si>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</si>
  <si>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</si>
  <si>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</si>
  <si>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</si>
  <si>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</si>
  <si>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</si>
  <si>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</si>
  <si>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</si>
  <si>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</si>
  <si>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</si>
  <si>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</si>
  <si>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</si>
  <si>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</si>
  <si>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</si>
  <si>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</si>
  <si>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</si>
  <si>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</si>
  <si>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</si>
  <si>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</si>
  <si>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</si>
  <si>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</si>
  <si>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</si>
  <si>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</si>
  <si>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</si>
  <si>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</si>
  <si>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</si>
  <si>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</si>
  <si>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</si>
  <si>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</si>
  <si>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</si>
  <si>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</si>
  <si>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</si>
  <si>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</si>
  <si>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</si>
  <si>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</si>
  <si>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</si>
  <si>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</si>
  <si>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</si>
  <si>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</si>
  <si>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</si>
  <si>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</si>
  <si>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</si>
  <si>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</si>
  <si>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</si>
  <si>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</si>
  <si>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</si>
  <si>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</si>
  <si>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</si>
  <si>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</si>
  <si>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</si>
  <si>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</si>
  <si>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</si>
  <si>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</si>
  <si>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</si>
  <si>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</si>
  <si>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</si>
  <si>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</si>
  <si>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</si>
  <si>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</si>
  <si>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</si>
  <si>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</si>
  <si>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</si>
  <si>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</si>
  <si>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</si>
  <si>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</si>
  <si>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</si>
  <si>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</si>
  <si>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</si>
  <si>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</si>
  <si>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</si>
  <si>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</si>
  <si>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</si>
  <si>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</si>
  <si>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</si>
  <si>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</si>
  <si>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</si>
  <si>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</si>
  <si>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</si>
  <si>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</si>
  <si>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</si>
  <si>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</si>
  <si>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</si>
  <si>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</si>
  <si>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</si>
  <si>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</si>
  <si>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</si>
  <si>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</si>
  <si>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</si>
  <si>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</si>
  <si>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</si>
  <si>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</si>
  <si>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</si>
  <si>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</si>
  <si>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</si>
  <si>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</si>
  <si>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</si>
  <si>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</si>
  <si>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</si>
  <si>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</si>
  <si>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</si>
  <si>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</si>
  <si>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</si>
  <si>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</si>
  <si>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</si>
  <si>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</si>
  <si>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</si>
  <si>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</si>
  <si>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</si>
  <si>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</si>
  <si>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</si>
  <si>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</si>
  <si>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</si>
  <si>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</si>
  <si>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</si>
  <si>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</si>
  <si>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</si>
  <si>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</si>
  <si>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</si>
  <si>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</si>
  <si>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</si>
  <si>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</si>
  <si>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</si>
  <si>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</si>
  <si>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</si>
  <si>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</si>
  <si>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</si>
  <si>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</si>
  <si>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</si>
  <si>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</si>
  <si>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</si>
  <si>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</si>
  <si>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</si>
  <si>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</si>
  <si>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</si>
  <si>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</si>
  <si>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</si>
  <si>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</si>
  <si>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</si>
  <si>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</si>
  <si>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</si>
  <si>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</si>
  <si>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</si>
  <si>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</si>
  <si>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</si>
  <si>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</si>
  <si>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</si>
  <si>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</si>
  <si>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</si>
  <si>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</si>
  <si>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</si>
  <si>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</si>
  <si>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</si>
  <si>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</si>
  <si>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</si>
  <si>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</si>
  <si>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</si>
  <si>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</si>
  <si>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</si>
  <si>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</si>
  <si>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</si>
  <si>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</si>
  <si>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</si>
  <si>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</si>
  <si>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</si>
  <si>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</si>
  <si>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</si>
  <si>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</si>
  <si>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</si>
  <si>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</si>
  <si>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</si>
  <si>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</si>
  <si>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</si>
  <si>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</si>
  <si>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</si>
  <si>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</si>
  <si>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</si>
  <si>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</si>
  <si>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</si>
  <si>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</si>
  <si>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</si>
  <si>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</si>
  <si>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</si>
  <si>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</si>
  <si>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</si>
  <si>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</si>
  <si>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</si>
  <si>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</si>
  <si>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</si>
  <si>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</si>
  <si>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</si>
  <si>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</si>
  <si>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</si>
  <si>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</si>
  <si>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</si>
  <si>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</si>
  <si>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</si>
  <si>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</si>
  <si>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</si>
  <si>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</si>
  <si>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</si>
  <si>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</si>
  <si>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</si>
  <si>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</si>
  <si>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</si>
  <si>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</si>
  <si>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</si>
  <si>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</si>
  <si>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</si>
  <si>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</si>
  <si>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</si>
  <si>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</si>
  <si>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</si>
  <si>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</si>
  <si>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</si>
  <si>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</si>
  <si>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</si>
  <si>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</si>
  <si>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</si>
  <si>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</si>
  <si>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</si>
  <si>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</si>
  <si>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</si>
  <si>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</si>
  <si>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</si>
  <si>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</si>
  <si>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</si>
  <si>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</si>
  <si>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</si>
  <si>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</si>
  <si>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</si>
  <si>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</si>
  <si>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</si>
  <si>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</si>
  <si>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</si>
  <si>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</si>
  <si>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</si>
  <si>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</si>
  <si>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</si>
  <si>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</si>
  <si>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</si>
  <si>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</si>
  <si>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</si>
  <si>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</si>
  <si>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</si>
  <si>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</si>
  <si>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</si>
  <si>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</si>
  <si>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</si>
  <si>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</si>
  <si>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</si>
  <si>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</si>
  <si>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</si>
  <si>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</si>
  <si>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</si>
  <si>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</si>
  <si>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</si>
  <si>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</si>
  <si>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</si>
  <si>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</si>
  <si>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</si>
  <si>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</si>
  <si>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</si>
  <si>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</si>
  <si>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</si>
  <si>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</si>
  <si>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</si>
  <si>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</si>
  <si>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</si>
  <si>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</si>
  <si>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</si>
  <si>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</si>
  <si>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</si>
  <si>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</si>
  <si>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</si>
  <si>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</si>
  <si>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</si>
  <si>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</si>
  <si>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</si>
  <si>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</si>
  <si>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</si>
  <si>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</si>
  <si>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</si>
  <si>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</si>
  <si>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</si>
  <si>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</si>
  <si>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</si>
  <si>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</si>
  <si>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</si>
  <si>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</si>
  <si>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</si>
  <si>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</si>
  <si>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</si>
  <si>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</si>
  <si>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</si>
  <si>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</si>
  <si>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</si>
  <si>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</si>
  <si>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</si>
  <si>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</si>
  <si>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</si>
  <si>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</si>
  <si>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</si>
  <si>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</si>
  <si>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</si>
  <si>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</si>
  <si>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</si>
  <si>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</si>
  <si>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</si>
  <si>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</si>
  <si>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</si>
  <si>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</si>
  <si>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</si>
  <si>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</si>
  <si>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</si>
  <si>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</si>
  <si>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</si>
  <si>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</si>
  <si>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</si>
  <si>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</si>
  <si>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</si>
  <si>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</si>
  <si>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</si>
  <si>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</si>
  <si>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</si>
  <si>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</si>
  <si>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</si>
  <si>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</si>
  <si>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</si>
  <si>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</si>
  <si>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</si>
  <si>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</si>
  <si>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</si>
  <si>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</si>
  <si>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</si>
  <si>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</si>
  <si>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</si>
  <si>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</si>
  <si>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</si>
  <si>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</si>
  <si>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</si>
  <si>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</si>
  <si>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</si>
  <si>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</si>
  <si>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</si>
  <si>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</si>
  <si>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</si>
  <si>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</si>
  <si>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</si>
  <si>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</si>
  <si>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</si>
  <si>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</si>
  <si>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</si>
  <si>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</si>
  <si>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</si>
  <si>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</si>
  <si>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</si>
  <si>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</si>
  <si>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</si>
  <si>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</si>
  <si>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</si>
  <si>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</si>
  <si>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</si>
  <si>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</si>
  <si>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</si>
  <si>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</si>
  <si>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</si>
  <si>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</si>
  <si>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</si>
  <si>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</si>
  <si>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</si>
  <si>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</si>
  <si>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</si>
  <si>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</si>
  <si>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</si>
  <si>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</si>
  <si>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</si>
  <si>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</si>
  <si>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</si>
  <si>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</si>
  <si>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</si>
  <si>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</si>
  <si>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</si>
  <si>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</si>
  <si>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</si>
  <si>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</si>
  <si>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</si>
  <si>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</si>
  <si>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</si>
  <si>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</si>
  <si>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</si>
  <si>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</si>
  <si>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</si>
  <si>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</si>
  <si>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</si>
  <si>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</si>
  <si>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</si>
  <si>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</si>
  <si>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</si>
  <si>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</si>
  <si>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</si>
  <si>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</si>
  <si>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</si>
  <si>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</si>
  <si>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</si>
  <si>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</si>
  <si>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</si>
  <si>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</si>
  <si>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</si>
  <si>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</si>
  <si>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</si>
  <si>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</si>
  <si>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</si>
  <si>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</si>
  <si>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</si>
  <si>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</si>
  <si>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</si>
  <si>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</si>
  <si>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</si>
  <si>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</si>
  <si>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</si>
  <si>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</si>
  <si>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</si>
  <si>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</si>
  <si>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</si>
  <si>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</si>
  <si>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</si>
  <si>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</si>
  <si>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</si>
  <si>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</si>
  <si>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</si>
  <si>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</si>
  <si>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</si>
  <si>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</si>
  <si>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</si>
  <si>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</si>
  <si>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</si>
  <si>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</si>
  <si>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</si>
  <si>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</si>
  <si>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</si>
  <si>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</si>
  <si>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</si>
  <si>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</si>
  <si>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</si>
  <si>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</si>
  <si>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</si>
  <si>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</si>
  <si>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</si>
  <si>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</si>
  <si>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</si>
  <si>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</si>
  <si>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</si>
  <si>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</si>
  <si>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</si>
  <si>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</si>
  <si>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</si>
  <si>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</si>
  <si>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</si>
  <si>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</si>
  <si>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</si>
  <si>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</si>
  <si>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</si>
  <si>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</si>
  <si>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</si>
  <si>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</si>
  <si>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</si>
  <si>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</si>
  <si>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</si>
  <si>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</si>
  <si>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</si>
  <si>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</si>
  <si>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</si>
  <si>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</si>
  <si>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</si>
  <si>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</si>
  <si>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</si>
  <si>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</si>
  <si>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</si>
  <si>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</si>
  <si>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</si>
  <si>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</si>
  <si>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</si>
  <si>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</si>
  <si>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</si>
  <si>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</si>
  <si>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</si>
  <si>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</si>
  <si>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</si>
  <si>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</si>
  <si>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</si>
  <si>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</si>
  <si>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</si>
  <si>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</si>
  <si>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</si>
  <si>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</si>
  <si>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</si>
  <si>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</si>
  <si>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</si>
  <si>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</si>
  <si>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</si>
  <si>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</si>
  <si>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</si>
  <si>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</si>
  <si>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</si>
  <si>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</si>
  <si>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</si>
  <si>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</si>
  <si>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</si>
  <si>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</si>
  <si>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</si>
  <si>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</si>
  <si>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</si>
  <si>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</si>
  <si>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</si>
  <si>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</si>
  <si>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</si>
  <si>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</si>
  <si>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</si>
  <si>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</si>
  <si>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</si>
  <si>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</si>
  <si>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</si>
  <si>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</si>
  <si>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</si>
  <si>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</si>
  <si>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</si>
  <si>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</si>
  <si>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</si>
  <si>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</si>
  <si>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</si>
  <si>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</si>
  <si>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</si>
  <si>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</si>
  <si>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</si>
  <si>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</si>
  <si>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</si>
  <si>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</si>
  <si>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</si>
  <si>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</si>
  <si>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</si>
  <si>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</si>
  <si>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</si>
  <si>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</si>
  <si>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</si>
  <si>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</si>
  <si>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</si>
  <si>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</si>
  <si>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</si>
  <si>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</si>
  <si>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</si>
  <si>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</si>
  <si>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</si>
  <si>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</si>
  <si>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</si>
  <si>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</si>
  <si>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</si>
  <si>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</si>
  <si>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</si>
  <si>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</si>
  <si>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</si>
  <si>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</si>
  <si>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</si>
  <si>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</si>
  <si>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</si>
  <si>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</si>
  <si>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</si>
  <si>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</si>
  <si>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</si>
  <si>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</si>
  <si>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</si>
  <si>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</si>
  <si>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</si>
  <si>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</si>
  <si>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</si>
  <si>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</si>
  <si>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</si>
  <si>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</si>
  <si>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</si>
  <si>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</si>
  <si>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</si>
  <si>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</si>
  <si>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</si>
  <si>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</si>
  <si>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</si>
  <si>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</si>
  <si>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</si>
  <si>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</si>
  <si>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</si>
  <si>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</si>
  <si>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</si>
  <si>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</si>
  <si>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</si>
  <si>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</si>
  <si>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</si>
  <si>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</si>
  <si>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</si>
  <si>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</si>
  <si>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</si>
  <si>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</si>
  <si>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</si>
  <si>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</si>
  <si>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</si>
  <si>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</si>
  <si>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</si>
  <si>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</si>
  <si>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</si>
  <si>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</si>
  <si>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</si>
  <si>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</si>
  <si>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</si>
  <si>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</si>
  <si>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</si>
  <si>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</si>
  <si>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</si>
  <si>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</si>
  <si>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</si>
  <si>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</si>
  <si>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</si>
  <si>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</si>
  <si>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</si>
  <si>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</si>
  <si>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</si>
  <si>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</si>
  <si>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</si>
  <si>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</si>
  <si>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</si>
  <si>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</si>
  <si>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</si>
  <si>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</si>
  <si>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</si>
  <si>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</si>
  <si>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</si>
  <si>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</si>
  <si>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</si>
  <si>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</si>
  <si>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</si>
  <si>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</si>
  <si>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</si>
  <si>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</si>
  <si>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</si>
  <si>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</si>
  <si>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</si>
  <si>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</si>
  <si>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</si>
  <si>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</si>
  <si>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</si>
  <si>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</si>
  <si>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</si>
  <si>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</si>
  <si>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</si>
  <si>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</si>
  <si>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</si>
  <si>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</si>
  <si>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</si>
  <si>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</si>
  <si>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</si>
  <si>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</si>
  <si>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</si>
  <si>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</si>
  <si>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</si>
  <si>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</si>
  <si>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</si>
  <si>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</si>
  <si>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</si>
  <si>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</si>
  <si>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</si>
  <si>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</si>
  <si>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</si>
  <si>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</si>
  <si>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</si>
  <si>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</si>
  <si>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</si>
  <si>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</si>
  <si>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</si>
  <si>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</si>
  <si>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</si>
  <si>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</si>
  <si>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</si>
  <si>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</si>
  <si>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</si>
  <si>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</si>
  <si>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</si>
  <si>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</si>
  <si>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</si>
  <si>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</si>
  <si>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</si>
  <si>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</si>
  <si>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</si>
  <si>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</si>
  <si>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</si>
  <si>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</si>
  <si>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</si>
  <si>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</si>
  <si>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</si>
  <si>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</si>
  <si>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</si>
  <si>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</si>
  <si>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</si>
  <si>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</si>
  <si>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</si>
  <si>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</si>
  <si>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</si>
  <si>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</si>
  <si>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</si>
  <si>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</si>
  <si>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</si>
  <si>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</si>
  <si>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</si>
  <si>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</si>
  <si>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</si>
  <si>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</si>
  <si>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</si>
  <si>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</si>
  <si>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</si>
  <si>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</si>
  <si>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</si>
  <si>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</si>
  <si>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</si>
  <si>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</si>
  <si>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</si>
  <si>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</si>
  <si>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</si>
  <si>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</si>
  <si>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</si>
  <si>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</si>
  <si>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</si>
  <si>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</si>
  <si>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</si>
  <si>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</si>
  <si>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</si>
  <si>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</si>
  <si>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</si>
  <si>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</si>
  <si>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</si>
  <si>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</si>
  <si>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</si>
  <si>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</si>
  <si>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</si>
  <si>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</si>
  <si>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</si>
  <si>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</si>
  <si>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</si>
  <si>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</si>
  <si>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</si>
  <si>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</si>
  <si>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</si>
  <si>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</si>
  <si>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</si>
  <si>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</si>
  <si>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</si>
  <si>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</si>
  <si>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</si>
  <si>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</si>
  <si>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</si>
  <si>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</si>
  <si>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</si>
  <si>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</si>
  <si>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</si>
  <si>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</si>
  <si>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</si>
  <si>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</si>
  <si>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</si>
  <si>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</si>
  <si>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</si>
  <si>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</si>
  <si>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</si>
  <si>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</si>
  <si>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</si>
  <si>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</si>
  <si>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</si>
  <si>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</si>
  <si>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</si>
  <si>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</si>
  <si>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</si>
  <si>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</si>
  <si>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</si>
  <si>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</si>
  <si>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</si>
  <si>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</si>
  <si>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</si>
  <si>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</si>
  <si>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</si>
  <si>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</si>
  <si>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</si>
  <si>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</si>
  <si>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</si>
  <si>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</si>
  <si>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</si>
  <si>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</si>
  <si>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</si>
  <si>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</si>
  <si>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</si>
  <si>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</si>
  <si>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</si>
  <si>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</si>
  <si>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</si>
  <si>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</si>
  <si>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</si>
  <si>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</si>
  <si>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</si>
  <si>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</si>
  <si>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</si>
  <si>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</si>
  <si>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</si>
  <si>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</si>
  <si>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</si>
  <si>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</si>
  <si>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</si>
  <si>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</si>
  <si>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</si>
  <si>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</si>
  <si>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</si>
  <si>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</si>
  <si>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</si>
  <si>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</si>
  <si>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</si>
  <si>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</si>
  <si>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</si>
  <si>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</si>
  <si>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</si>
  <si>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</si>
  <si>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</si>
  <si>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</si>
  <si>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</si>
  <si>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</si>
  <si>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</si>
  <si>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</si>
  <si>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</si>
  <si>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</si>
  <si>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</si>
  <si>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</si>
  <si>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</si>
  <si>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</si>
  <si>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</si>
  <si>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</si>
  <si>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</si>
  <si>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</si>
  <si>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</si>
  <si>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</si>
  <si>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</si>
  <si>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</si>
  <si>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</si>
  <si>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</si>
  <si>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</si>
  <si>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</si>
  <si>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</si>
  <si>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</si>
  <si>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</si>
  <si>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</si>
  <si>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</si>
  <si>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</si>
  <si>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</si>
  <si>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</si>
  <si>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</si>
  <si>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</si>
  <si>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</si>
  <si>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</si>
  <si>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</si>
  <si>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</si>
  <si>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</si>
  <si>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</si>
  <si>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</si>
  <si>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</si>
  <si>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</si>
  <si>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</si>
  <si>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</si>
  <si>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</si>
  <si>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</si>
  <si>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</si>
  <si>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</si>
  <si>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</si>
  <si>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</si>
  <si>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</si>
  <si>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</si>
  <si>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</si>
  <si>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</si>
  <si>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</si>
  <si>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</si>
  <si>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</si>
  <si>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</si>
  <si>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</si>
  <si>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</si>
  <si>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</si>
  <si>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</si>
  <si>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</si>
  <si>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</si>
  <si>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</si>
  <si>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</si>
  <si>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</si>
  <si>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</si>
  <si>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</si>
  <si>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</si>
  <si>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</si>
  <si>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</si>
  <si>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</si>
  <si>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</si>
  <si>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</si>
  <si>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</si>
  <si>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</si>
  <si>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</si>
  <si>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</si>
  <si>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</si>
  <si>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</si>
  <si>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</si>
  <si>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</si>
  <si>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</si>
  <si>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</si>
  <si>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</si>
  <si>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</si>
  <si>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</si>
  <si>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</si>
  <si>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</si>
  <si>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</si>
  <si>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</si>
  <si>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</si>
  <si>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</si>
  <si>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</si>
  <si>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</si>
  <si>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</si>
  <si>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</si>
  <si>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</si>
  <si>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</si>
  <si>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</si>
  <si>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</si>
  <si>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</si>
  <si>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</si>
  <si>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</si>
  <si>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</si>
  <si>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</si>
  <si>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</si>
  <si>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</si>
  <si>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</si>
  <si>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</si>
  <si>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</si>
  <si>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</si>
  <si>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</si>
  <si>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</si>
  <si>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</si>
  <si>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</si>
  <si>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</si>
  <si>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</si>
  <si>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</si>
  <si>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</si>
  <si>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</si>
  <si>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</si>
  <si>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</si>
  <si>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</si>
  <si>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</si>
  <si>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</si>
  <si>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</si>
  <si>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</si>
  <si>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</si>
  <si>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</si>
  <si>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</si>
  <si>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</si>
  <si>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</si>
  <si>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</si>
  <si>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</si>
  <si>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</si>
  <si>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</si>
  <si>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</si>
  <si>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</si>
  <si>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</si>
  <si>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</si>
  <si>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</si>
  <si>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</si>
  <si>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</si>
  <si>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</si>
  <si>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</si>
  <si>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</si>
  <si>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</si>
  <si>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</si>
  <si>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</si>
  <si>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</si>
  <si>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</si>
  <si>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</si>
  <si>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</si>
  <si>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</si>
  <si>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</si>
  <si>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</si>
  <si>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</si>
  <si>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</si>
  <si>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</si>
  <si>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</si>
  <si>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</si>
  <si>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</si>
  <si>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</si>
  <si>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</si>
  <si>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</si>
  <si>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</si>
  <si>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</si>
  <si>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</si>
  <si>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</si>
  <si>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</si>
  <si>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</si>
  <si>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</si>
  <si>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</si>
  <si>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</si>
  <si>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</si>
  <si>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</si>
  <si>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</si>
  <si>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</si>
  <si>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</si>
  <si>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</si>
  <si>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</si>
  <si>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</si>
  <si>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</si>
  <si>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</si>
  <si>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</si>
  <si>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</si>
  <si>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</si>
  <si>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</si>
  <si>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</si>
  <si>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</si>
  <si>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</si>
  <si>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</si>
  <si>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</si>
  <si>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</si>
  <si>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</si>
  <si>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</si>
  <si>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</si>
  <si>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</si>
  <si>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</si>
  <si>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</si>
  <si>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</si>
  <si>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</si>
  <si>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</si>
  <si>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</si>
  <si>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</si>
  <si>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</si>
  <si>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</si>
  <si>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</si>
  <si>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</si>
  <si>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</si>
  <si>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</si>
  <si>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</si>
  <si>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</si>
  <si>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</si>
  <si>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</si>
  <si>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</si>
  <si>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</si>
  <si>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</si>
  <si>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</si>
  <si>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</si>
  <si>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</si>
  <si>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</si>
  <si>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</si>
  <si>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</si>
  <si>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</si>
  <si>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</si>
  <si>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</si>
  <si>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</si>
  <si>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</si>
  <si>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</si>
  <si>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</si>
  <si>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</si>
  <si>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</si>
  <si>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</si>
  <si>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</si>
  <si>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</si>
  <si>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</si>
  <si>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</si>
  <si>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</si>
  <si>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</si>
  <si>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</si>
  <si>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</si>
  <si>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</si>
  <si>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</si>
  <si>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</si>
  <si>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</si>
  <si>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</si>
  <si>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</si>
  <si>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</si>
  <si>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</si>
  <si>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</si>
  <si>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</si>
  <si>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</si>
  <si>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</si>
  <si>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</si>
  <si>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</si>
  <si>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</si>
  <si>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</si>
  <si>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</si>
  <si>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</si>
  <si>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</si>
  <si>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</si>
  <si>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</si>
  <si>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</si>
  <si>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</si>
  <si>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</si>
  <si>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</si>
  <si>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</si>
  <si>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</si>
  <si>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</si>
  <si>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</si>
  <si>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</si>
  <si>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</si>
  <si>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</si>
  <si>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</si>
  <si>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</si>
  <si>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</si>
  <si>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</si>
  <si>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</si>
  <si>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</si>
  <si>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</si>
  <si>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</si>
  <si>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</si>
  <si>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</si>
  <si>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</si>
  <si>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</si>
  <si>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</si>
  <si>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</si>
  <si>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</si>
  <si>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</si>
  <si>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</si>
  <si>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</si>
  <si>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</si>
  <si>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</si>
  <si>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</si>
  <si>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</si>
  <si>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</si>
  <si>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</si>
  <si>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</si>
  <si>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</si>
  <si>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</si>
  <si>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</si>
  <si>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</si>
  <si>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</si>
  <si>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</si>
  <si>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</si>
  <si>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</si>
  <si>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</si>
  <si>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</si>
  <si>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</si>
  <si>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</si>
  <si>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</si>
  <si>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</si>
  <si>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</si>
  <si>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</si>
  <si>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</si>
  <si>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</si>
  <si>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</si>
  <si>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</si>
  <si>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</si>
  <si>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</si>
  <si>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</si>
  <si>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</si>
  <si>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</si>
  <si>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</si>
  <si>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</si>
  <si>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</si>
  <si>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</si>
  <si>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</si>
  <si>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</si>
  <si>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</si>
  <si>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</si>
  <si>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</si>
  <si>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</si>
  <si>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</si>
  <si>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</si>
  <si>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</si>
  <si>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</si>
  <si>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</si>
  <si>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</si>
  <si>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</si>
  <si>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</si>
  <si>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</si>
  <si>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</si>
  <si>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</si>
  <si>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</si>
  <si>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</si>
  <si>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</si>
  <si>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</si>
  <si>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</si>
  <si>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</si>
  <si>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</si>
  <si>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</si>
  <si>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</si>
  <si>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</si>
  <si>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</si>
  <si>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</si>
  <si>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</si>
  <si>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</si>
  <si>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</si>
  <si>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</si>
  <si>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</si>
  <si>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</si>
  <si>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</si>
  <si>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</si>
  <si>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</si>
  <si>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</si>
  <si>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</si>
  <si>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</si>
  <si>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</si>
  <si>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</si>
  <si>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</si>
  <si>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</si>
  <si>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</si>
  <si>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</si>
  <si>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</si>
  <si>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</si>
  <si>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</si>
  <si>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</si>
  <si>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</si>
  <si>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</si>
  <si>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</si>
  <si>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</si>
  <si>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</si>
  <si>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</si>
  <si>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</si>
  <si>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</si>
  <si>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</si>
  <si>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</si>
  <si>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</si>
  <si>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</si>
  <si>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</si>
  <si>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</si>
  <si>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</si>
  <si>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</si>
  <si>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</si>
  <si>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</si>
  <si>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</si>
  <si>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</si>
  <si>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</si>
  <si>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</si>
  <si>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</si>
  <si>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</si>
  <si>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</si>
  <si>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</si>
  <si>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</si>
  <si>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</si>
  <si>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</si>
  <si>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</si>
  <si>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</si>
  <si>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</si>
  <si>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</si>
  <si>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</si>
  <si>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</si>
  <si>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</si>
  <si>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</si>
  <si>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</si>
  <si>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</si>
  <si>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</si>
  <si>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</si>
  <si>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</si>
  <si>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</si>
  <si>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</si>
  <si>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</si>
  <si>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</si>
  <si>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</si>
  <si>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</si>
  <si>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</si>
  <si>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</si>
  <si>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</si>
  <si>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</si>
  <si>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</si>
  <si>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</si>
  <si>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</si>
  <si>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</si>
  <si>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</si>
  <si>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</si>
  <si>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</si>
  <si>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</si>
  <si>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</si>
  <si>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</si>
  <si>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</si>
  <si>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</si>
  <si>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</si>
  <si>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</si>
  <si>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</si>
  <si>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</si>
  <si>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</si>
  <si>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</si>
  <si>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</si>
  <si>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</si>
  <si>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</si>
  <si>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</si>
  <si>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</si>
  <si>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</si>
  <si>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</si>
  <si>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</si>
  <si>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</si>
  <si>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</si>
  <si>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</si>
  <si>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</si>
  <si>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</si>
  <si>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</si>
  <si>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</si>
  <si>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</si>
  <si>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</si>
  <si>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</si>
  <si>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</si>
  <si>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</si>
  <si>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</si>
  <si>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</si>
  <si>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</si>
  <si>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</si>
  <si>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</si>
  <si>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</si>
  <si>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</si>
  <si>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</si>
  <si>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</si>
  <si>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</si>
  <si>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</si>
  <si>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</si>
  <si>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</si>
  <si>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</si>
  <si>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</si>
  <si>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</si>
  <si>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</si>
  <si>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</si>
  <si>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</si>
  <si>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</si>
  <si>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</si>
  <si>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</si>
  <si>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</si>
  <si>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</si>
  <si>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</si>
  <si>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</si>
  <si>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</si>
  <si>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</si>
  <si>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</si>
  <si>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</si>
  <si>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</si>
  <si>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</si>
  <si>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</si>
  <si>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</si>
  <si>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</si>
  <si>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</si>
  <si>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</si>
  <si>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</si>
  <si>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</si>
  <si>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</si>
  <si>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</si>
  <si>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</si>
  <si>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</si>
  <si>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</si>
  <si>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</si>
  <si>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</si>
  <si>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</si>
  <si>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</si>
  <si>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</si>
  <si>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</si>
  <si>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</si>
  <si>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</si>
  <si>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</si>
  <si>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</si>
  <si>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</si>
  <si>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</si>
  <si>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</si>
  <si>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</si>
  <si>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</si>
  <si>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</si>
  <si>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</si>
  <si>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</si>
  <si>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</si>
  <si>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</si>
  <si>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</si>
  <si>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</si>
  <si>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</si>
  <si>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</si>
  <si>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</si>
  <si>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</si>
  <si>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</si>
  <si>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</si>
  <si>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</si>
  <si>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</si>
  <si>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</si>
  <si>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</si>
  <si>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</si>
  <si>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</si>
  <si>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</si>
  <si>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</si>
  <si>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</si>
  <si>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</si>
  <si>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</si>
  <si>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</si>
  <si>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</si>
  <si>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</si>
  <si>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</si>
  <si>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</si>
  <si>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</si>
  <si>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</si>
  <si>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</si>
  <si>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</si>
  <si>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</si>
  <si>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</si>
  <si>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</si>
  <si>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</si>
  <si>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</si>
  <si>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</si>
  <si>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</si>
  <si>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</si>
  <si>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</si>
  <si>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</si>
  <si>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</si>
  <si>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</si>
  <si>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</si>
  <si>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</si>
  <si>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</si>
  <si>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</si>
  <si>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</si>
  <si>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</si>
  <si>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</si>
  <si>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</si>
  <si>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</si>
  <si>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</si>
  <si>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</si>
  <si>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</si>
  <si>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</si>
  <si>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</si>
  <si>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</si>
  <si>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</si>
  <si>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</si>
  <si>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</si>
  <si>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</si>
  <si>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</si>
  <si>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</si>
  <si>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</si>
  <si>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</si>
  <si>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</si>
  <si>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</si>
  <si>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</si>
  <si>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</si>
  <si>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</si>
  <si>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</si>
  <si>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</si>
  <si>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</si>
  <si>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</si>
  <si>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</si>
  <si>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</si>
  <si>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</si>
  <si>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</si>
  <si>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</si>
  <si>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</si>
  <si>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</si>
  <si>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</si>
  <si>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</si>
  <si>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</si>
  <si>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</si>
  <si>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</si>
  <si>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</si>
  <si>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</si>
  <si>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</si>
  <si>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</si>
  <si>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</si>
  <si>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</si>
  <si>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</si>
  <si>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</si>
  <si>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</si>
  <si>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</si>
  <si>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</si>
  <si>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</si>
  <si>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</si>
  <si>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</si>
  <si>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</si>
  <si>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</si>
  <si>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</si>
  <si>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</si>
  <si>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</si>
  <si>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</si>
  <si>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</si>
  <si>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</si>
  <si>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</si>
  <si>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</si>
  <si>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</si>
  <si>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</si>
  <si>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</si>
  <si>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</si>
  <si>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</si>
  <si>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</si>
  <si>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</si>
  <si>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</si>
  <si>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</si>
  <si>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</si>
  <si>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</si>
  <si>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</si>
  <si>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</si>
  <si>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</si>
  <si>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</si>
  <si>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</si>
  <si>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</si>
  <si>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</si>
  <si>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</si>
  <si>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</si>
  <si>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</si>
  <si>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</si>
  <si>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</si>
  <si>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</si>
  <si>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</si>
  <si>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</si>
  <si>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</si>
  <si>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</si>
  <si>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</si>
  <si>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</si>
  <si>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</si>
  <si>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</si>
  <si>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</si>
  <si>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</si>
  <si>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</si>
  <si>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</si>
  <si>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</si>
  <si>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</si>
  <si>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</si>
  <si>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</si>
  <si>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</si>
  <si>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</si>
  <si>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</si>
  <si>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</si>
  <si>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</si>
  <si>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</si>
  <si>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</si>
  <si>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</si>
  <si>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</si>
  <si>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</si>
  <si>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</si>
  <si>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</si>
  <si>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</si>
  <si>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</si>
  <si>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</si>
  <si>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</si>
  <si>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</si>
  <si>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</si>
  <si>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</si>
  <si>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</si>
  <si>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</si>
  <si>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</si>
  <si>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</si>
  <si>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</si>
  <si>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</si>
  <si>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</si>
  <si>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</si>
  <si>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</si>
  <si>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</si>
  <si>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</si>
  <si>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</si>
  <si>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</si>
  <si>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</si>
  <si>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</si>
  <si>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</si>
  <si>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</si>
  <si>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</si>
  <si>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</si>
  <si>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</si>
  <si>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</si>
  <si>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</si>
  <si>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</si>
  <si>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</si>
  <si>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</si>
  <si>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</si>
  <si>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</si>
  <si>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</si>
  <si>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</si>
  <si>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</si>
  <si>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</si>
  <si>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</si>
  <si>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</si>
  <si>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</si>
  <si>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</si>
  <si>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</si>
  <si>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</si>
  <si>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</si>
  <si>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</si>
  <si>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</si>
  <si>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</si>
  <si>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</si>
  <si>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</si>
  <si>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</si>
  <si>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</si>
  <si>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</si>
  <si>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</si>
  <si>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</si>
  <si>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</si>
  <si>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</si>
  <si>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</si>
  <si>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</si>
  <si>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</si>
  <si>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</si>
  <si>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</si>
  <si>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</si>
  <si>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</si>
  <si>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</si>
  <si>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</si>
  <si>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</si>
  <si>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</si>
  <si>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</si>
  <si>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</si>
  <si>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</si>
  <si>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</si>
  <si>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</si>
  <si>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</si>
  <si>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</si>
  <si>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</si>
  <si>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</si>
  <si>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</si>
  <si>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</si>
  <si>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</si>
  <si>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</si>
  <si>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</si>
  <si>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</si>
  <si>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</si>
  <si>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</si>
  <si>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</si>
  <si>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</si>
  <si>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</si>
  <si>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</si>
  <si>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</si>
  <si>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</si>
  <si>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</si>
  <si>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</si>
  <si>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</si>
  <si>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</si>
  <si>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</si>
  <si>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</si>
  <si>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</si>
  <si>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</si>
  <si>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</si>
  <si>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</si>
  <si>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</si>
  <si>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</si>
  <si>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</si>
  <si>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</si>
  <si>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</si>
  <si>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</si>
  <si>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</si>
  <si>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</si>
  <si>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</si>
  <si>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</si>
  <si>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</si>
  <si>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</si>
  <si>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</si>
  <si>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</si>
  <si>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</si>
  <si>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</si>
  <si>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</si>
  <si>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</si>
  <si>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</si>
  <si>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</si>
  <si>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</si>
  <si>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</si>
  <si>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</si>
  <si>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</si>
  <si>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</si>
  <si>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</si>
  <si>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</si>
  <si>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</si>
  <si>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</si>
  <si>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</si>
  <si>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</si>
  <si>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</si>
  <si>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</si>
  <si>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</si>
  <si>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</si>
  <si>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</si>
  <si>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</si>
  <si>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</si>
  <si>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</si>
  <si>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</si>
  <si>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</si>
  <si>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</si>
  <si>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</si>
  <si>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</si>
  <si>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</si>
  <si>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</si>
  <si>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</si>
  <si>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</si>
  <si>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</si>
  <si>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</si>
  <si>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</si>
  <si>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</si>
  <si>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</si>
  <si>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</si>
  <si>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</si>
  <si>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</si>
  <si>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</si>
  <si>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</si>
  <si>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</si>
  <si>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</si>
  <si>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</si>
  <si>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</si>
  <si>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</si>
  <si>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</si>
  <si>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</si>
  <si>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</si>
  <si>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</si>
  <si>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</si>
  <si>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</si>
  <si>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</si>
  <si>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</si>
  <si>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</si>
  <si>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</si>
  <si>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</si>
  <si>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</si>
  <si>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</si>
  <si>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</si>
  <si>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</si>
  <si>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</si>
  <si>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</si>
  <si>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</si>
  <si>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</si>
  <si>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</si>
  <si>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</si>
  <si>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</si>
  <si>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</si>
  <si>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</si>
  <si>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</si>
  <si>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</si>
  <si>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</si>
  <si>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</si>
  <si>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</si>
  <si>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</si>
  <si>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</si>
  <si>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</si>
  <si>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</si>
  <si>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</si>
  <si>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</si>
  <si>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</si>
  <si>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</si>
  <si>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</si>
  <si>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</si>
  <si>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</si>
  <si>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</si>
  <si>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</si>
  <si>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</si>
  <si>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</si>
  <si>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</si>
  <si>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</si>
  <si>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</si>
  <si>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</si>
  <si>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</si>
  <si>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</si>
  <si>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</si>
  <si>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</si>
  <si>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</si>
  <si>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</si>
  <si>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</si>
  <si>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</si>
  <si>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</si>
  <si>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</si>
  <si>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</si>
  <si>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</si>
  <si>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</si>
  <si>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</si>
  <si>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</si>
  <si>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</si>
  <si>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</si>
  <si>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</si>
  <si>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</si>
  <si>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</si>
  <si>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</si>
  <si>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</si>
  <si>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</si>
  <si>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</si>
  <si>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</si>
  <si>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</si>
  <si>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</si>
  <si>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</si>
  <si>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</si>
  <si>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</si>
  <si>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</si>
  <si>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</si>
  <si>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</si>
  <si>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</si>
  <si>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</si>
  <si>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</si>
  <si>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</si>
  <si>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</si>
  <si>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</si>
  <si>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</si>
  <si>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</si>
  <si>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</si>
  <si>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</si>
  <si>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</si>
  <si>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</si>
  <si>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</si>
  <si>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</si>
  <si>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</si>
  <si>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</si>
  <si>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</si>
  <si>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</si>
  <si>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</si>
  <si>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</si>
  <si>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</si>
  <si>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</si>
  <si>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</si>
  <si>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</si>
  <si>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</si>
  <si>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</si>
  <si>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</si>
  <si>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</si>
  <si>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</si>
  <si>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</si>
  <si>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</si>
  <si>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</si>
  <si>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</si>
  <si>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</si>
  <si>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</si>
  <si>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</si>
  <si>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</si>
  <si>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</si>
  <si>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</si>
  <si>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</si>
  <si>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</si>
  <si>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</si>
  <si>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</si>
  <si>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</si>
  <si>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</si>
  <si>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</si>
  <si>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</si>
  <si>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</si>
  <si>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</si>
  <si>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</si>
  <si>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</si>
  <si>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</si>
  <si>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</si>
  <si>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</si>
  <si>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</si>
  <si>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</si>
  <si>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</si>
  <si>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</si>
  <si>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</si>
  <si>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</si>
  <si>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</si>
  <si>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</si>
  <si>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</si>
  <si>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</si>
  <si>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</si>
  <si>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</si>
  <si>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</si>
  <si>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</si>
  <si>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</si>
  <si>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</si>
  <si>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</si>
  <si>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</si>
  <si>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</si>
  <si>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</si>
  <si>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</si>
  <si>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</si>
  <si>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</si>
  <si>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</si>
  <si>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</si>
  <si>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</si>
  <si>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</si>
  <si>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</si>
  <si>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</si>
  <si>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</si>
  <si>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</si>
  <si>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</si>
  <si>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</si>
  <si>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</si>
  <si>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</si>
  <si>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</si>
  <si>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</si>
  <si>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</si>
  <si>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</si>
  <si>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</si>
  <si>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</si>
  <si>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</si>
  <si>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</si>
  <si>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</si>
  <si>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</si>
  <si>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</si>
  <si>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</si>
  <si>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</si>
  <si>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</si>
  <si>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</si>
  <si>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</si>
  <si>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</si>
  <si>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</si>
  <si>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</si>
  <si>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</si>
  <si>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</si>
  <si>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</si>
  <si>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</si>
  <si>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</si>
  <si>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</si>
  <si>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</si>
  <si>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</si>
  <si>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</si>
  <si>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</si>
  <si>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</si>
  <si>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</si>
  <si>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</si>
  <si>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</si>
  <si>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</si>
  <si>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</si>
  <si>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</si>
  <si>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</si>
  <si>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</si>
  <si>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</si>
  <si>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</si>
  <si>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</si>
  <si>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</si>
  <si>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</si>
  <si>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</si>
  <si>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</si>
  <si>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</si>
  <si>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</si>
  <si>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</si>
  <si>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</si>
  <si>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</si>
  <si>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</si>
  <si>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</si>
  <si>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</si>
  <si>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</si>
  <si>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</si>
  <si>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</si>
  <si>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</si>
  <si>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</si>
  <si>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</si>
  <si>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</si>
  <si>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</si>
  <si>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</si>
  <si>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</si>
  <si>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</si>
  <si>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</si>
  <si>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</si>
  <si>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</si>
  <si>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</si>
  <si>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</si>
  <si>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</si>
  <si>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</si>
  <si>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</si>
  <si>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</si>
  <si>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</si>
  <si>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</si>
  <si>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</si>
  <si>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</si>
  <si>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</si>
  <si>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</si>
  <si>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</si>
  <si>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</si>
  <si>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</si>
  <si>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</si>
  <si>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</si>
  <si>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</si>
  <si>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</si>
  <si>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</si>
  <si>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</si>
  <si>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</si>
  <si>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</si>
  <si>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</si>
  <si>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</si>
  <si>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</si>
  <si>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</si>
  <si>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</si>
  <si>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</si>
  <si>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</si>
  <si>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</si>
  <si>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</si>
  <si>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</si>
  <si>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</si>
  <si>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</si>
  <si>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</si>
  <si>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</si>
  <si>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</si>
  <si>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</si>
  <si>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</si>
  <si>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</si>
  <si>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</si>
  <si>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</si>
  <si>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</si>
  <si>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</si>
  <si>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</si>
  <si>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</si>
  <si>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</si>
  <si>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</si>
  <si>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</si>
  <si>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</si>
  <si>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</si>
  <si>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</si>
  <si>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</si>
  <si>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</si>
  <si>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</si>
  <si>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</si>
  <si>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</si>
  <si>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</si>
  <si>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</si>
  <si>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</si>
  <si>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</si>
  <si>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</si>
  <si>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</si>
  <si>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</si>
  <si>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</si>
  <si>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</si>
  <si>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</si>
  <si>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</si>
  <si>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</si>
  <si>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</si>
  <si>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</si>
  <si>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</si>
  <si>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</si>
  <si>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</si>
  <si>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</si>
  <si>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</si>
  <si>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</si>
  <si>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</si>
  <si>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</si>
  <si>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</si>
  <si>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</si>
  <si>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</si>
  <si>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</si>
  <si>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</si>
  <si>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</si>
  <si>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</si>
  <si>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</si>
  <si>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</si>
  <si>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</si>
  <si>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</si>
  <si>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</si>
  <si>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</si>
  <si>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</si>
  <si>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</si>
  <si>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</si>
  <si>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</si>
  <si>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</si>
  <si>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</si>
  <si>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</si>
  <si>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</si>
  <si>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</si>
  <si>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</si>
  <si>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</si>
  <si>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</si>
  <si>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</si>
  <si>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</si>
  <si>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</si>
  <si>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</si>
  <si>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</si>
  <si>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</si>
  <si>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</si>
  <si>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</si>
  <si>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</si>
  <si>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</si>
  <si>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</si>
  <si>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</si>
  <si>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</si>
  <si>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</si>
  <si>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</si>
  <si>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</si>
  <si>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</si>
  <si>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</si>
  <si>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</si>
  <si>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</si>
  <si>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</si>
  <si>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</si>
  <si>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</si>
  <si>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</si>
  <si>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</si>
  <si>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</si>
  <si>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</si>
  <si>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</si>
  <si>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</si>
  <si>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</si>
  <si>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</si>
  <si>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</si>
  <si>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</si>
  <si>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</si>
  <si>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</si>
  <si>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</si>
  <si>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</si>
  <si>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</si>
  <si>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</si>
  <si>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</si>
  <si>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</si>
  <si>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</si>
  <si>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</si>
  <si>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</si>
  <si>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</si>
  <si>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</si>
  <si>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</si>
  <si>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</si>
  <si>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</si>
  <si>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</si>
  <si>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</si>
  <si>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</si>
  <si>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</si>
  <si>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</si>
  <si>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</si>
  <si>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</si>
  <si>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</si>
  <si>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</si>
  <si>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</si>
  <si>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</si>
  <si>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</si>
  <si>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</si>
  <si>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</si>
  <si>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</si>
  <si>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</si>
  <si>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</si>
  <si>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</si>
  <si>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</si>
  <si>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</si>
  <si>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</si>
  <si>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</si>
  <si>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</si>
  <si>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</si>
  <si>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</si>
  <si>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</si>
  <si>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</si>
  <si>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</si>
  <si>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</si>
  <si>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</si>
  <si>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</si>
  <si>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</si>
  <si>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</si>
  <si>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</si>
  <si>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</si>
  <si>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</si>
  <si>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</si>
  <si>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</si>
  <si>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</si>
  <si>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</si>
  <si>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</si>
  <si>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</si>
  <si>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</si>
  <si>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</si>
  <si>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</si>
  <si>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</si>
  <si>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</si>
  <si>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</si>
  <si>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</si>
  <si>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</si>
  <si>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</si>
  <si>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</si>
  <si>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</si>
  <si>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</si>
  <si>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</si>
  <si>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</si>
  <si>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</si>
  <si>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</si>
  <si>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</si>
  <si>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</si>
  <si>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</si>
  <si>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</si>
  <si>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</si>
  <si>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</si>
  <si>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</si>
  <si>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</si>
  <si>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</si>
  <si>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</si>
  <si>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</si>
  <si>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</si>
  <si>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</si>
  <si>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</si>
  <si>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</si>
  <si>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</si>
  <si>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</si>
  <si>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</si>
  <si>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</si>
  <si>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</si>
  <si>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</si>
  <si>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</si>
  <si>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</si>
  <si>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</si>
  <si>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</si>
  <si>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</si>
  <si>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</si>
  <si>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</si>
  <si>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</si>
  <si>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</si>
  <si>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</si>
  <si>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</si>
  <si>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</si>
  <si>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</si>
  <si>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</si>
  <si>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</si>
  <si>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</si>
  <si>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</si>
  <si>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</si>
  <si>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</si>
  <si>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</si>
  <si>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</si>
  <si>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</si>
  <si>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</si>
  <si>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</si>
  <si>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</si>
  <si>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</si>
  <si>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</si>
  <si>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</si>
  <si>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</si>
  <si>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</si>
  <si>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</si>
  <si>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</si>
  <si>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</si>
  <si>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</si>
  <si>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</si>
  <si>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</si>
  <si>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</si>
  <si>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</si>
  <si>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</si>
  <si>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</si>
  <si>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</si>
  <si>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</si>
  <si>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</si>
  <si>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</si>
  <si>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</si>
  <si>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</si>
  <si>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</si>
  <si>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</si>
  <si>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</si>
  <si>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</si>
  <si>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</si>
  <si>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</si>
  <si>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</si>
  <si>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</si>
  <si>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</si>
  <si>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</si>
  <si>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</si>
  <si>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</si>
  <si>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</si>
  <si>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</si>
  <si>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</si>
  <si>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</si>
  <si>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</si>
  <si>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</si>
  <si>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</si>
  <si>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</si>
  <si>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</si>
  <si>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</si>
  <si>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</si>
  <si>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</si>
  <si>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</si>
  <si>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</si>
  <si>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</si>
  <si>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</si>
  <si>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</si>
  <si>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</si>
  <si>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</si>
  <si>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</si>
  <si>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</si>
  <si>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</si>
  <si>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</si>
  <si>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</si>
  <si>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</si>
  <si>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</si>
  <si>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</si>
  <si>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</si>
  <si>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</si>
  <si>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</si>
  <si>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</si>
  <si>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</si>
  <si>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</si>
  <si>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</si>
  <si>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</si>
  <si>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</si>
  <si>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</si>
  <si>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</si>
  <si>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</si>
  <si>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</si>
  <si>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</si>
  <si>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</si>
  <si>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</si>
  <si>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</si>
  <si>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</si>
  <si>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</si>
  <si>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</si>
  <si>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</si>
  <si>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</si>
  <si>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</si>
  <si>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</si>
  <si>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</si>
  <si>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</si>
  <si>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</si>
  <si>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</si>
  <si>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</si>
  <si>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</si>
  <si>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</si>
  <si>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</si>
  <si>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</si>
  <si>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</si>
  <si>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</si>
  <si>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</si>
  <si>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</si>
  <si>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</si>
  <si>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</si>
  <si>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</si>
  <si>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</si>
  <si>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</si>
  <si>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</si>
  <si>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</si>
  <si>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</si>
  <si>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</si>
  <si>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</si>
  <si>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</si>
  <si>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</si>
  <si>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</si>
  <si>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</si>
  <si>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</si>
  <si>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</si>
  <si>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</si>
  <si>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</si>
  <si>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</si>
  <si>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</si>
  <si>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</si>
  <si>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</si>
  <si>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</si>
  <si>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</si>
  <si>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</si>
  <si>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</si>
  <si>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</si>
  <si>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</si>
  <si>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</si>
  <si>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</si>
  <si>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</si>
  <si>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</si>
  <si>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</si>
  <si>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</si>
  <si>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</si>
  <si>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</si>
  <si>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</si>
  <si>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</si>
  <si>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</si>
  <si>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</si>
  <si>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</si>
  <si>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</si>
  <si>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</si>
  <si>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</si>
  <si>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</si>
  <si>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</si>
  <si>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</si>
  <si>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</si>
  <si>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</si>
  <si>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</si>
  <si>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</si>
  <si>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</si>
  <si>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</si>
  <si>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</si>
  <si>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</si>
  <si>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</si>
  <si>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</si>
  <si>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</si>
  <si>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</si>
  <si>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</si>
  <si>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</si>
  <si>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</si>
  <si>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</si>
  <si>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</si>
  <si>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</si>
  <si>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</si>
  <si>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</si>
  <si>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</si>
  <si>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</si>
  <si>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</si>
  <si>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</si>
  <si>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</si>
  <si>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</si>
  <si>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</si>
  <si>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</si>
  <si>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</si>
  <si>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</si>
  <si>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</si>
  <si>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</si>
  <si>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</si>
  <si>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</si>
  <si>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</si>
  <si>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</si>
  <si>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</si>
  <si>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</si>
  <si>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</si>
  <si>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</si>
  <si>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</si>
  <si>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</si>
  <si>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</si>
  <si>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</si>
  <si>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</si>
  <si>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</si>
  <si>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</si>
  <si>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</si>
  <si>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</si>
  <si>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</si>
  <si>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</si>
  <si>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</si>
  <si>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</si>
  <si>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</si>
  <si>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</si>
  <si>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</si>
  <si>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</si>
  <si>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</si>
  <si>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</si>
  <si>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</si>
  <si>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</si>
  <si>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</si>
  <si>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</si>
  <si>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</si>
  <si>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</si>
  <si>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</si>
  <si>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</si>
  <si>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</si>
  <si>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</si>
  <si>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</si>
  <si>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</si>
  <si>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</si>
  <si>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</si>
  <si>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</si>
  <si>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</si>
  <si>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</si>
  <si>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</si>
  <si>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</si>
  <si>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</si>
  <si>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</si>
  <si>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</si>
  <si>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</si>
  <si>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</si>
  <si>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</si>
  <si>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</si>
  <si>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</si>
  <si>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</si>
  <si>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</si>
  <si>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</si>
  <si>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</si>
  <si>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</si>
  <si>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</si>
  <si>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</si>
  <si>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</si>
  <si>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</si>
  <si>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</si>
  <si>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</si>
  <si>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</si>
  <si>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</si>
  <si>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</si>
  <si>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</si>
  <si>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</si>
  <si>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</si>
  <si>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</si>
  <si>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</si>
  <si>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</si>
  <si>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</si>
  <si>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</si>
  <si>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</si>
  <si>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</si>
  <si>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</si>
  <si>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</si>
  <si>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</si>
  <si>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</si>
  <si>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</si>
  <si>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</si>
  <si>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</si>
  <si>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</si>
  <si>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</si>
  <si>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</si>
  <si>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</si>
  <si>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</si>
  <si>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</si>
  <si>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</si>
  <si>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</si>
  <si>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</si>
  <si>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</si>
  <si>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</si>
  <si>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</si>
  <si>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</si>
  <si>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</si>
  <si>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</si>
  <si>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</si>
  <si>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</si>
  <si>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</si>
  <si>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</si>
  <si>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</si>
  <si>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</si>
  <si>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</si>
  <si>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</si>
  <si>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</si>
  <si>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</si>
  <si>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</si>
  <si>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</si>
  <si>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</si>
  <si>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</si>
  <si>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</si>
  <si>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</si>
  <si>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</si>
  <si>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</si>
  <si>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</si>
  <si>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</si>
  <si>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</si>
  <si>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</si>
  <si>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</si>
  <si>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</si>
  <si>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</si>
  <si>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</si>
  <si>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</si>
  <si>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</si>
  <si>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</si>
  <si>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</si>
  <si>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</si>
  <si>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</si>
  <si>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</si>
  <si>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</si>
  <si>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</si>
  <si>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</si>
  <si>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</si>
  <si>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</si>
  <si>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</si>
  <si>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</si>
  <si>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</si>
  <si>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</si>
  <si>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</si>
  <si>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</si>
  <si>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</si>
  <si>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</si>
  <si>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</si>
  <si>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</si>
  <si>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</si>
  <si>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</si>
  <si>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</si>
  <si>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</si>
  <si>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</si>
  <si>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</si>
  <si>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</si>
  <si>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</si>
  <si>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</si>
  <si>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</si>
  <si>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</si>
  <si>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</si>
  <si>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</si>
  <si>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</si>
  <si>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</si>
  <si>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</si>
  <si>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</si>
  <si>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</si>
  <si>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</si>
  <si>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</si>
  <si>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</si>
  <si>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</si>
  <si>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</si>
  <si>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</si>
  <si>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</si>
  <si>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</si>
  <si>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</si>
  <si>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</si>
  <si>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</si>
  <si>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</si>
  <si>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</si>
  <si>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</si>
  <si>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</si>
  <si>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</si>
  <si>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</si>
  <si>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</si>
  <si>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</si>
  <si>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</si>
  <si>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</si>
  <si>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</si>
  <si>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</si>
  <si>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</si>
  <si>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</si>
  <si>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</si>
  <si>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</si>
  <si>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</si>
  <si>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</si>
  <si>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</si>
  <si>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</si>
  <si>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</si>
  <si>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</si>
  <si>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</si>
  <si>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</si>
  <si>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</si>
  <si>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</si>
  <si>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</si>
  <si>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</si>
  <si>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</si>
  <si>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</si>
  <si>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</si>
  <si>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</si>
  <si>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</si>
  <si>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</si>
  <si>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</si>
  <si>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</si>
  <si>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</si>
  <si>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</si>
  <si>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</si>
  <si>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</si>
  <si>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</si>
  <si>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</si>
  <si>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</si>
  <si>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</si>
  <si>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</si>
  <si>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</si>
  <si>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</si>
  <si>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</si>
  <si>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</si>
  <si>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</si>
  <si>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</si>
  <si>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</si>
  <si>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</si>
  <si>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</si>
  <si>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</si>
  <si>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</si>
  <si>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</si>
  <si>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</si>
  <si>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</si>
  <si>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</si>
  <si>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</si>
  <si>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</si>
  <si>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</si>
  <si>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</si>
  <si>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</si>
  <si>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</si>
  <si>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</si>
  <si>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</si>
  <si>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</si>
  <si>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</si>
  <si>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</si>
  <si>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</si>
  <si>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</si>
  <si>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</si>
  <si>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</si>
  <si>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</si>
  <si>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</si>
  <si>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</si>
  <si>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</si>
  <si>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</si>
  <si>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</si>
  <si>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</si>
  <si>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</si>
  <si>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</si>
  <si>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</si>
  <si>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</si>
  <si>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</si>
  <si>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</si>
  <si>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</si>
  <si>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</si>
  <si>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</si>
  <si>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</si>
  <si>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</si>
  <si>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</si>
  <si>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</si>
  <si>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</si>
  <si>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</si>
  <si>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</si>
  <si>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</si>
  <si>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</si>
  <si>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</si>
  <si>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</si>
  <si>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</si>
  <si>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</si>
  <si>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</si>
  <si>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</si>
  <si>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</si>
  <si>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</si>
  <si>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</si>
  <si>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</si>
  <si>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</si>
  <si>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</si>
  <si>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</si>
  <si>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</si>
  <si>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</si>
  <si>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</si>
  <si>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</si>
  <si>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</si>
  <si>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</si>
  <si>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</si>
  <si>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</si>
  <si>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</si>
  <si>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</si>
  <si>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</si>
  <si>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</si>
  <si>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</si>
  <si>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</si>
  <si>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</si>
  <si>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</si>
  <si>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</si>
  <si>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</si>
  <si>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</si>
  <si>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</si>
  <si>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</si>
  <si>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</si>
  <si>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</si>
  <si>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</si>
  <si>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</si>
  <si>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</si>
  <si>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</si>
  <si>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</si>
  <si>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</si>
  <si>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</si>
  <si>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</si>
  <si>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</si>
  <si>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</si>
  <si>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</si>
  <si>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</si>
  <si>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</si>
  <si>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</si>
  <si>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</si>
  <si>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</si>
  <si>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</si>
  <si>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</si>
  <si>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</si>
  <si>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</si>
  <si>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</si>
  <si>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</si>
  <si>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</si>
  <si>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</si>
  <si>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</si>
  <si>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</si>
  <si>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</si>
  <si>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</si>
  <si>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</si>
  <si>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</si>
  <si>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</si>
  <si>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</si>
  <si>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</si>
  <si>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</si>
  <si>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</si>
  <si>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</si>
  <si>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</si>
  <si>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</si>
  <si>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</si>
  <si>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</si>
  <si>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</si>
  <si>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</si>
  <si>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</si>
  <si>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</si>
  <si>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</si>
  <si>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</si>
  <si>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</si>
  <si>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</si>
  <si>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</si>
  <si>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</si>
  <si>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</si>
  <si>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</si>
  <si>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</si>
  <si>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</si>
  <si>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</si>
  <si>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</si>
  <si>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</si>
  <si>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</si>
  <si>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</si>
  <si>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</si>
  <si>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</si>
  <si>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</si>
  <si>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</si>
  <si>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</si>
  <si>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</si>
  <si>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</si>
  <si>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</si>
  <si>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</si>
  <si>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</si>
  <si>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</si>
  <si>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</si>
  <si>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</si>
  <si>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</si>
  <si>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</si>
  <si>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</si>
  <si>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</si>
  <si>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</si>
  <si>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</si>
  <si>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</si>
  <si>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</si>
  <si>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</si>
  <si>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</si>
  <si>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</si>
  <si>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</si>
  <si>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</si>
  <si>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</si>
  <si>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</si>
  <si>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</si>
  <si>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</si>
  <si>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</si>
  <si>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</si>
  <si>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</si>
  <si>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</si>
  <si>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</si>
  <si>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</si>
  <si>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</si>
  <si>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</si>
  <si>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</si>
  <si>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</si>
  <si>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</si>
  <si>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</si>
  <si>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</si>
  <si>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</si>
  <si>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</si>
  <si>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</si>
  <si>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</si>
  <si>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</si>
  <si>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</si>
  <si>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</si>
  <si>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</si>
  <si>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</si>
  <si>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</si>
  <si>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</si>
  <si>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</si>
  <si>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</si>
  <si>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</si>
  <si>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</si>
  <si>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</si>
  <si>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</si>
  <si>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</si>
  <si>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</si>
  <si>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</si>
  <si>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</si>
  <si>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</si>
  <si>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</si>
  <si>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</si>
  <si>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</si>
  <si>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</si>
  <si>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</si>
  <si>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</si>
  <si>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</si>
  <si>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</si>
  <si>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</si>
  <si>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</si>
  <si>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</si>
  <si>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</si>
  <si>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</si>
  <si>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</si>
  <si>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</si>
  <si>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</si>
  <si>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</si>
  <si>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</si>
  <si>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</si>
  <si>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</si>
  <si>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</si>
  <si>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</si>
  <si>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</si>
  <si>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</si>
  <si>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</si>
  <si>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</si>
  <si>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</si>
  <si>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</si>
  <si>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</si>
  <si>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</si>
  <si>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</si>
  <si>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</si>
  <si>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</si>
  <si>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</si>
  <si>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</si>
  <si>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</si>
  <si>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</si>
  <si>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</si>
  <si>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</si>
  <si>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</si>
  <si>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</si>
  <si>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</si>
  <si>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</si>
  <si>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</si>
  <si>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</si>
  <si>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</si>
  <si>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</si>
  <si>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</si>
  <si>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</si>
  <si>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</si>
  <si>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</si>
  <si>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</si>
  <si>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</si>
  <si>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</si>
  <si>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</si>
  <si>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</si>
  <si>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</si>
  <si>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</si>
  <si>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</si>
  <si>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</si>
  <si>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</si>
  <si>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</si>
  <si>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</si>
  <si>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</si>
  <si>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</si>
  <si>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</si>
  <si>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</si>
  <si>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</si>
  <si>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</si>
  <si>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</si>
  <si>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</si>
  <si>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</si>
  <si>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</si>
  <si>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</si>
  <si>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</si>
  <si>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</si>
  <si>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</si>
  <si>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</si>
  <si>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</si>
  <si>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</si>
  <si>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</si>
  <si>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</si>
  <si>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</si>
  <si>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</si>
  <si>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</si>
  <si>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</si>
  <si>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</si>
  <si>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</si>
  <si>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</si>
  <si>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</si>
  <si>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</si>
  <si>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</si>
  <si>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</si>
  <si>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</si>
  <si>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</si>
  <si>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</si>
  <si>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</si>
  <si>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</si>
  <si>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</si>
  <si>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</si>
  <si>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</si>
  <si>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</si>
  <si>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</si>
  <si>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</si>
  <si>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</si>
  <si>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</si>
  <si>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</si>
  <si>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</si>
  <si>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</si>
  <si>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</si>
  <si>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</si>
  <si>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</si>
  <si>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</si>
  <si>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</si>
  <si>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</si>
  <si>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</si>
  <si>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</si>
  <si>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</si>
  <si>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</si>
  <si>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</si>
  <si>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</si>
  <si>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</si>
  <si>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</si>
  <si>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</si>
  <si>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</si>
  <si>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</si>
  <si>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</si>
  <si>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</si>
  <si>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</si>
  <si>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</si>
  <si>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</si>
  <si>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</si>
  <si>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</si>
  <si>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</si>
  <si>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</si>
  <si>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</si>
  <si>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</si>
  <si>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</si>
  <si>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</si>
  <si>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</si>
  <si>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</si>
  <si>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</si>
  <si>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</si>
  <si>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</si>
  <si>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</si>
  <si>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</si>
  <si>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</si>
  <si>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</si>
  <si>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</si>
  <si>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</si>
  <si>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</si>
  <si>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</si>
  <si>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</si>
  <si>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</si>
  <si>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</si>
  <si>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</si>
  <si>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</si>
  <si>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</si>
  <si>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</si>
  <si>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</si>
  <si>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</si>
  <si>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</si>
  <si>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</si>
  <si>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</si>
  <si>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</si>
  <si>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</si>
  <si>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</si>
  <si>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</si>
  <si>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</si>
  <si>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</si>
  <si>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</si>
  <si>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</si>
  <si>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</si>
  <si>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</si>
  <si>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</si>
  <si>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</si>
  <si>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</si>
  <si>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</si>
  <si>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</si>
  <si>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</si>
  <si>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</si>
  <si>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</si>
  <si>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</si>
  <si>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</si>
  <si>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</si>
  <si>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</si>
  <si>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</si>
  <si>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</si>
  <si>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</si>
  <si>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</si>
  <si>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</si>
  <si>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</si>
  <si>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</si>
  <si>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</si>
  <si>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</si>
  <si>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</si>
  <si>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</si>
  <si>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</si>
  <si>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</si>
  <si>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</si>
  <si>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</si>
  <si>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</si>
  <si>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</si>
  <si>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</si>
  <si>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</si>
  <si>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</si>
  <si>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</si>
  <si>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</si>
  <si>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</si>
  <si>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</si>
  <si>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</si>
  <si>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</si>
  <si>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</si>
  <si>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</si>
  <si>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</si>
  <si>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</si>
  <si>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</si>
  <si>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</si>
  <si>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</si>
  <si>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</si>
  <si>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</si>
  <si>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</si>
  <si>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</si>
  <si>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</si>
  <si>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</si>
  <si>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</si>
  <si>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</si>
  <si>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</si>
  <si>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</si>
  <si>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</si>
  <si>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</si>
  <si>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</si>
  <si>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</si>
  <si>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</si>
  <si>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</si>
  <si>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</si>
  <si>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</si>
  <si>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</si>
  <si>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</si>
  <si>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</si>
  <si>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</si>
  <si>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</si>
  <si>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</si>
  <si>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</si>
  <si>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</si>
  <si>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</si>
  <si>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</si>
  <si>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</si>
  <si>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</si>
  <si>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</si>
  <si>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</si>
  <si>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</si>
  <si>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</si>
  <si>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</si>
  <si>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</si>
  <si>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</si>
  <si>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</si>
  <si>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</si>
  <si>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</si>
  <si>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</si>
  <si>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</si>
  <si>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</si>
  <si>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</si>
  <si>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</si>
  <si>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</si>
  <si>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</si>
  <si>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</si>
  <si>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</si>
  <si>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</si>
  <si>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</si>
  <si>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</si>
  <si>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</si>
  <si>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</si>
  <si>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</si>
  <si>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</si>
  <si>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</si>
  <si>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</si>
  <si>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</si>
  <si>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</si>
  <si>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</si>
  <si>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</si>
  <si>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</si>
  <si>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</si>
  <si>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</si>
  <si>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</si>
  <si>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</si>
  <si>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</si>
  <si>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</si>
  <si>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</si>
  <si>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</si>
  <si>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</si>
  <si>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</si>
  <si>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</si>
  <si>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</si>
  <si>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</si>
  <si>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</si>
  <si>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</si>
  <si>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</si>
  <si>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</si>
  <si>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</si>
  <si>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</si>
  <si>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</si>
  <si>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</si>
  <si>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</si>
  <si>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</si>
  <si>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</si>
  <si>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</si>
  <si>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</si>
  <si>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</si>
  <si>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</si>
  <si>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</si>
  <si>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</si>
  <si>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</si>
  <si>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</si>
  <si>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</si>
  <si>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</si>
  <si>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</si>
  <si>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</si>
  <si>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</si>
  <si>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</si>
  <si>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</si>
  <si>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</si>
  <si>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</si>
  <si>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</si>
  <si>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</si>
  <si>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</si>
  <si>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</si>
  <si>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</si>
  <si>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</si>
  <si>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</si>
  <si>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</si>
  <si>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</si>
  <si>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</si>
  <si>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</si>
  <si>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</si>
  <si>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</si>
  <si>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</si>
  <si>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</si>
  <si>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</si>
  <si>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</si>
  <si>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</si>
  <si>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</si>
  <si>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</si>
  <si>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</si>
  <si>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</si>
  <si>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</si>
  <si>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</si>
  <si>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</si>
  <si>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</si>
  <si>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</si>
  <si>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</si>
  <si>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</si>
  <si>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</si>
  <si>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</si>
  <si>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</si>
  <si>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</si>
  <si>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</si>
  <si>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</si>
  <si>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</si>
  <si>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</si>
  <si>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</si>
  <si>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</si>
  <si>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</si>
  <si>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</si>
  <si>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</si>
  <si>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</si>
  <si>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</si>
  <si>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</si>
  <si>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</si>
  <si>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</si>
  <si>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</si>
  <si>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</si>
  <si>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</si>
  <si>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</si>
  <si>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</si>
  <si>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</si>
  <si>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</si>
  <si>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</si>
  <si>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</si>
  <si>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</si>
  <si>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</si>
  <si>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</si>
  <si>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</si>
  <si>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</si>
  <si>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</si>
  <si>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</si>
  <si>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</si>
  <si>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</si>
  <si>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</si>
  <si>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</si>
  <si>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</si>
  <si>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</si>
  <si>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</si>
  <si>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</si>
  <si>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</si>
  <si>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</si>
  <si>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</si>
  <si>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</si>
  <si>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</si>
  <si>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</si>
  <si>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</si>
  <si>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</si>
  <si>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</si>
  <si>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</si>
  <si>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</si>
  <si>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</si>
  <si>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</si>
  <si>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</si>
  <si>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</si>
  <si>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</si>
  <si>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</si>
  <si>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</si>
  <si>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</si>
  <si>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</si>
  <si>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</si>
  <si>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</si>
  <si>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</si>
  <si>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</si>
  <si>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</si>
  <si>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</si>
  <si>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</si>
  <si>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</si>
  <si>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</si>
  <si>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</si>
  <si>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</si>
  <si>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</si>
  <si>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</si>
  <si>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</si>
  <si>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</si>
  <si>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</si>
  <si>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</si>
  <si>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</si>
  <si>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</si>
  <si>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</si>
  <si>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</si>
  <si>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</si>
  <si>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</si>
  <si>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</si>
  <si>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</si>
  <si>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</si>
  <si>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</si>
  <si>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</si>
  <si>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</si>
  <si>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</si>
  <si>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</si>
  <si>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</si>
  <si>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</si>
  <si>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</si>
  <si>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</si>
  <si>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</si>
  <si>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</si>
  <si>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</si>
  <si>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</si>
  <si>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</si>
  <si>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</si>
  <si>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</si>
  <si>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</si>
  <si>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</si>
  <si>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</si>
  <si>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</si>
  <si>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</si>
  <si>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</si>
  <si>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</si>
  <si>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</si>
  <si>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</si>
  <si>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</si>
  <si>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</si>
  <si>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</si>
  <si>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</si>
  <si>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</si>
  <si>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</si>
  <si>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</si>
  <si>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</si>
  <si>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</si>
  <si>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</si>
  <si>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</si>
  <si>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</si>
  <si>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</si>
  <si>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</si>
  <si>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</si>
  <si>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</si>
  <si>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</si>
  <si>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</si>
  <si>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</si>
  <si>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</si>
  <si>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</si>
  <si>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</si>
  <si>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</si>
  <si>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</si>
  <si>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</si>
  <si>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</si>
  <si>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</si>
  <si>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</si>
  <si>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</si>
  <si>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</si>
  <si>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</si>
  <si>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</si>
  <si>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</si>
  <si>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</si>
  <si>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</si>
  <si>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</si>
  <si>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</si>
  <si>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</si>
  <si>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</si>
  <si>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</si>
  <si>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</si>
  <si>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</si>
  <si>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</si>
  <si>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</si>
  <si>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</si>
  <si>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</si>
  <si>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</si>
  <si>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</si>
  <si>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</si>
  <si>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</si>
  <si>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</si>
  <si>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</si>
  <si>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</si>
  <si>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</si>
  <si>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</si>
  <si>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</si>
  <si>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</si>
  <si>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</si>
  <si>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</si>
  <si>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</si>
  <si>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</si>
  <si>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</si>
  <si>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</si>
  <si>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</si>
  <si>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</si>
  <si>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</si>
  <si>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</si>
  <si>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</si>
  <si>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</si>
  <si>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</si>
  <si>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</si>
  <si>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</si>
  <si>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</si>
  <si>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</si>
  <si>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</si>
  <si>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</si>
  <si>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</si>
  <si>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</si>
  <si>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</si>
  <si>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</si>
  <si>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</si>
  <si>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</si>
  <si>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</si>
  <si>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</si>
  <si>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</si>
  <si>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</si>
  <si>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</si>
  <si>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</si>
  <si>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</si>
  <si>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</si>
  <si>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</si>
  <si>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</si>
  <si>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</si>
  <si>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</si>
  <si>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</si>
  <si>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</si>
  <si>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</si>
  <si>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</si>
  <si>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</si>
  <si>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</si>
  <si>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</si>
  <si>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</si>
  <si>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</si>
  <si>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</si>
  <si>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</si>
  <si>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</si>
  <si>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</si>
  <si>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</si>
  <si>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</si>
  <si>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</si>
  <si>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</si>
  <si>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</si>
  <si>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</si>
  <si>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</si>
  <si>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</si>
  <si>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</si>
  <si>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</si>
  <si>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</si>
  <si>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</si>
  <si>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</si>
  <si>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</si>
  <si>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</si>
  <si>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</si>
  <si>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</si>
  <si>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</si>
  <si>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</si>
  <si>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</si>
  <si>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</si>
  <si>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</si>
  <si>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</si>
  <si>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</si>
  <si>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</si>
  <si>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</si>
  <si>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</si>
  <si>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</si>
  <si>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</si>
  <si>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</si>
  <si>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</si>
  <si>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</si>
  <si>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</si>
  <si>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</si>
  <si>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</si>
  <si>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</si>
  <si>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</si>
  <si>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</si>
  <si>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</si>
  <si>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</si>
  <si>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</si>
  <si>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</si>
  <si>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</si>
  <si>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</si>
  <si>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</si>
  <si>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</si>
  <si>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</si>
  <si>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</si>
  <si>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</si>
  <si>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</si>
  <si>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</si>
  <si>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</si>
  <si>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</si>
  <si>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</si>
  <si>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</si>
  <si>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</si>
  <si>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</si>
  <si>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</si>
  <si>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</si>
  <si>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</si>
  <si>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</si>
  <si>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</si>
  <si>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</si>
  <si>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</si>
  <si>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</si>
  <si>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</si>
  <si>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</si>
  <si>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</si>
  <si>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</si>
  <si>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</si>
  <si>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</si>
  <si>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</si>
  <si>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</si>
  <si>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</si>
  <si>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</si>
  <si>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</si>
  <si>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</si>
  <si>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</si>
  <si>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</si>
  <si>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</si>
  <si>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</si>
  <si>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</si>
  <si>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</si>
  <si>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</si>
  <si>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</si>
  <si>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</si>
  <si>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</si>
  <si>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</si>
  <si>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</si>
  <si>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</si>
  <si>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</si>
  <si>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</si>
  <si>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</si>
  <si>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</si>
  <si>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</si>
  <si>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</si>
  <si>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</si>
  <si>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</si>
  <si>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</si>
  <si>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</si>
  <si>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</si>
  <si>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</si>
  <si>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</si>
  <si>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</si>
  <si>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</si>
  <si>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</si>
  <si>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</si>
  <si>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</si>
  <si>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</si>
  <si>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</si>
  <si>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</si>
  <si>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</si>
  <si>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</si>
  <si>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</si>
  <si>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</si>
  <si>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</si>
  <si>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</si>
  <si>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</si>
  <si>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</si>
  <si>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</si>
  <si>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</si>
  <si>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</si>
  <si>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</si>
  <si>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</si>
  <si>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</si>
  <si>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</si>
  <si>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</si>
  <si>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</si>
  <si>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</si>
  <si>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</si>
  <si>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</si>
  <si>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</si>
  <si>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</si>
  <si>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</si>
  <si>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</si>
  <si>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</si>
  <si>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</si>
  <si>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</si>
  <si>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</si>
  <si>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</si>
  <si>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</si>
  <si>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</si>
  <si>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</si>
  <si>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</si>
  <si>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</si>
  <si>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</si>
  <si>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</si>
  <si>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</si>
  <si>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</si>
  <si>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</si>
  <si>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</si>
  <si>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</si>
  <si>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</si>
  <si>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</si>
  <si>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</si>
  <si>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</si>
  <si>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</si>
  <si>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</si>
  <si>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</si>
  <si>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</si>
  <si>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</si>
  <si>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</si>
  <si>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</si>
  <si>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</si>
  <si>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</si>
  <si>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</si>
  <si>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</si>
  <si>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</si>
  <si>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</si>
  <si>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</si>
  <si>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</si>
  <si>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</si>
  <si>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</si>
  <si>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</si>
  <si>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</si>
  <si>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</si>
  <si>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</si>
  <si>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</si>
  <si>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</si>
  <si>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</si>
  <si>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</si>
  <si>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</si>
  <si>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</si>
  <si>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</si>
  <si>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</si>
  <si>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</si>
  <si>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</si>
  <si>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</si>
  <si>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</si>
  <si>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</si>
  <si>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</si>
  <si>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</si>
  <si>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</si>
  <si>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</si>
  <si>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</si>
  <si>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</si>
  <si>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</si>
  <si>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</si>
  <si>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</si>
  <si>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</si>
  <si>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</si>
  <si>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</si>
  <si>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</si>
  <si>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</si>
  <si>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</si>
  <si>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</si>
  <si>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</si>
  <si>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</si>
  <si>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</si>
  <si>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</si>
  <si>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</si>
  <si>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</si>
  <si>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</si>
  <si>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</si>
  <si>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</si>
  <si>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</si>
  <si>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</si>
  <si>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</si>
  <si>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</si>
  <si>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</si>
  <si>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</si>
  <si>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</si>
  <si>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</si>
  <si>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</si>
  <si>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</si>
  <si>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</si>
  <si>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</si>
  <si>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</si>
  <si>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</si>
  <si>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</si>
  <si>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</si>
  <si>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</si>
  <si>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</si>
  <si>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</si>
  <si>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</si>
  <si>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</si>
  <si>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</si>
  <si>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</si>
  <si>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</si>
  <si>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</si>
  <si>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</si>
  <si>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</si>
  <si>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</si>
  <si>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</si>
  <si>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</si>
  <si>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</si>
  <si>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</si>
  <si>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</si>
  <si>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</si>
  <si>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</si>
  <si>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</si>
  <si>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</si>
  <si>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</si>
  <si>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</si>
  <si>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</si>
  <si>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</si>
  <si>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</si>
  <si>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</si>
  <si>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</si>
  <si>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</si>
  <si>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</si>
  <si>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</si>
  <si>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</si>
  <si>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</si>
  <si>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</si>
  <si>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</si>
  <si>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</si>
  <si>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</si>
  <si>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</si>
  <si>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</si>
  <si>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</si>
  <si>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</si>
  <si>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</si>
  <si>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</si>
  <si>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</si>
  <si>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</si>
  <si>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</si>
  <si>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</si>
  <si>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</si>
  <si>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</si>
  <si>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</si>
  <si>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</si>
  <si>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</si>
  <si>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</si>
  <si>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</si>
  <si>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</si>
  <si>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</si>
  <si>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</si>
  <si>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</si>
  <si>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</si>
  <si>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</si>
  <si>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</si>
  <si>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</si>
  <si>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</si>
  <si>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</si>
  <si>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</si>
  <si>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</si>
  <si>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</si>
  <si>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</si>
  <si>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</si>
  <si>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</si>
  <si>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</si>
  <si>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</si>
  <si>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</si>
  <si>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</si>
  <si>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</si>
  <si>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</si>
  <si>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</si>
  <si>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</si>
  <si>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</si>
  <si>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</si>
  <si>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</si>
  <si>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</si>
  <si>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</si>
  <si>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</si>
  <si>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</si>
  <si>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</si>
  <si>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</si>
  <si>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</si>
  <si>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</si>
  <si>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</si>
  <si>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</si>
  <si>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</si>
  <si>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</si>
  <si>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</si>
  <si>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</si>
  <si>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</si>
  <si>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</si>
  <si>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</si>
  <si>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</si>
  <si>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</si>
  <si>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</si>
  <si>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</si>
  <si>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</si>
  <si>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</si>
  <si>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</si>
  <si>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</si>
  <si>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</si>
  <si>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</si>
  <si>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</si>
  <si>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</si>
  <si>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</si>
  <si>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</si>
  <si>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</si>
  <si>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</si>
  <si>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</si>
  <si>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</si>
  <si>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</si>
  <si>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</si>
  <si>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</si>
  <si>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</si>
  <si>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</si>
  <si>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</si>
  <si>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</si>
  <si>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</si>
  <si>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</si>
  <si>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</si>
  <si>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</si>
  <si>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</si>
  <si>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</si>
  <si>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</si>
  <si>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</si>
  <si>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</si>
  <si>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</si>
  <si>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</si>
  <si>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</si>
  <si>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</si>
  <si>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</si>
  <si>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</si>
  <si>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</si>
  <si>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</si>
  <si>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</si>
  <si>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</si>
  <si>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</si>
  <si>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</si>
  <si>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</si>
  <si>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</si>
  <si>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</si>
  <si>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</si>
  <si>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</si>
  <si>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</si>
  <si>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</si>
  <si>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</si>
  <si>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</si>
  <si>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</si>
  <si>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</si>
  <si>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</si>
  <si>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</si>
  <si>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</si>
  <si>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</si>
  <si>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</si>
  <si>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</si>
  <si>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</si>
  <si>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</si>
  <si>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</si>
  <si>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</si>
  <si>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</si>
  <si>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</si>
  <si>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</si>
  <si>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</si>
  <si>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</si>
  <si>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</si>
  <si>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</si>
  <si>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</si>
  <si>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</si>
  <si>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</si>
  <si>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</si>
  <si>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</si>
  <si>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</si>
  <si>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</si>
  <si>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</si>
  <si>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</si>
  <si>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</si>
  <si>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</si>
  <si>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</si>
  <si>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</si>
  <si>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</si>
  <si>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</si>
  <si>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</si>
  <si>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</si>
  <si>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</si>
  <si>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</si>
  <si>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</si>
  <si>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</si>
  <si>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</si>
  <si>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</si>
  <si>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</si>
  <si>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</si>
  <si>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</si>
  <si>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</si>
  <si>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</si>
  <si>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</si>
  <si>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</si>
  <si>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</si>
  <si>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</si>
  <si>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</si>
  <si>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</si>
  <si>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</si>
  <si>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</si>
  <si>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</si>
  <si>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</si>
  <si>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</si>
  <si>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</si>
  <si>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</si>
  <si>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</si>
  <si>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</si>
  <si>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</si>
  <si>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</si>
  <si>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</si>
  <si>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</si>
  <si>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</si>
  <si>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</si>
  <si>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</si>
  <si>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</si>
  <si>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</si>
  <si>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</si>
  <si>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</si>
  <si>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</si>
  <si>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</si>
  <si>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</si>
  <si>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</si>
  <si>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</si>
  <si>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</si>
  <si>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</si>
  <si>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</si>
  <si>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</si>
  <si>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</si>
  <si>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</si>
  <si>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</si>
  <si>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</si>
  <si>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</si>
  <si>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</si>
  <si>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</si>
  <si>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</si>
  <si>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</si>
  <si>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</si>
  <si>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</si>
  <si>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</si>
  <si>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</si>
  <si>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</si>
  <si>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</si>
  <si>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</si>
  <si>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</si>
  <si>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</si>
  <si>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</si>
  <si>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</si>
  <si>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</si>
  <si>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</si>
  <si>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</si>
  <si>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</si>
  <si>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</si>
  <si>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</si>
  <si>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</si>
  <si>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</si>
  <si>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</si>
  <si>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</si>
  <si>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</si>
  <si>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</si>
  <si>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</si>
  <si>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</si>
  <si>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</si>
  <si>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</si>
  <si>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</si>
  <si>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</si>
  <si>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</si>
  <si>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</si>
  <si>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</si>
  <si>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</si>
  <si>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</si>
  <si>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</si>
  <si>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</si>
  <si>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</si>
  <si>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</si>
  <si>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</si>
  <si>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</si>
  <si>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</si>
  <si>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</si>
  <si>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</si>
  <si>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</si>
  <si>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</si>
  <si>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</si>
  <si>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</si>
  <si>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</si>
  <si>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</si>
  <si>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</si>
  <si>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</si>
  <si>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</si>
  <si>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</si>
  <si>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</si>
  <si>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</si>
  <si>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</si>
  <si>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</si>
  <si>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</si>
  <si>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</si>
  <si>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</si>
  <si>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</si>
  <si>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</si>
  <si>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</si>
  <si>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</si>
  <si>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</si>
  <si>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</si>
  <si>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</si>
  <si>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</si>
  <si>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</si>
  <si>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</si>
  <si>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</si>
  <si>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</si>
  <si>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</si>
  <si>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</si>
  <si>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</si>
  <si>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</si>
  <si>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</si>
  <si>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</si>
  <si>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</si>
  <si>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</si>
  <si>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</si>
  <si>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</si>
  <si>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</si>
  <si>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</si>
  <si>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</si>
  <si>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</si>
  <si>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</si>
  <si>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</si>
  <si>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</si>
  <si>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</si>
  <si>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</si>
  <si>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</si>
  <si>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</si>
  <si>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</si>
  <si>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</si>
  <si>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</si>
  <si>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</si>
  <si>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</si>
  <si>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</si>
  <si>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</si>
  <si>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</si>
  <si>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</si>
  <si>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</si>
  <si>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</si>
  <si>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</si>
  <si>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</si>
  <si>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</si>
  <si>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</si>
  <si>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</si>
  <si>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</si>
  <si>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</si>
  <si>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</si>
  <si>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</si>
  <si>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</si>
  <si>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</si>
  <si>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</si>
  <si>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</si>
  <si>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</si>
  <si>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</si>
  <si>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</si>
  <si>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</si>
  <si>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</si>
  <si>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</si>
  <si>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</si>
  <si>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</si>
  <si>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</si>
  <si>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</si>
  <si>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</si>
  <si>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</si>
  <si>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</si>
  <si>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</si>
  <si>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</si>
  <si>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</si>
  <si>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</si>
  <si>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</si>
  <si>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</si>
  <si>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</si>
  <si>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</si>
  <si>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</si>
  <si>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</si>
  <si>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</si>
  <si>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</si>
  <si>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</si>
  <si>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</si>
  <si>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</si>
  <si>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</si>
  <si>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</si>
  <si>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</si>
  <si>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</si>
  <si>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</si>
  <si>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</si>
  <si>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</si>
  <si>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</si>
  <si>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</si>
  <si>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</si>
  <si>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</si>
  <si>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</si>
  <si>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</si>
  <si>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</si>
  <si>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</si>
  <si>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</si>
  <si>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</si>
  <si>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</si>
  <si>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</si>
  <si>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</si>
  <si>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</si>
  <si>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</si>
  <si>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</si>
  <si>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</si>
  <si>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</si>
  <si>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</si>
  <si>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</si>
  <si>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</si>
  <si>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</si>
  <si>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</si>
  <si>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</si>
  <si>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</si>
  <si>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</si>
  <si>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</si>
  <si>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</si>
  <si>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</si>
  <si>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</si>
  <si>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</si>
  <si>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</si>
  <si>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</si>
  <si>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</si>
  <si>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</si>
  <si>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</si>
  <si>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</si>
  <si>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</si>
  <si>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</si>
  <si>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</si>
  <si>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</si>
  <si>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</si>
  <si>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</si>
  <si>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</si>
  <si>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</si>
  <si>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</si>
  <si>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</si>
  <si>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</si>
  <si>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</si>
  <si>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</si>
  <si>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</si>
  <si>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</si>
  <si>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</si>
  <si>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</si>
  <si>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</si>
  <si>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</si>
  <si>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</si>
  <si>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</si>
  <si>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</si>
  <si>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</si>
  <si>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</si>
  <si>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</si>
  <si>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</si>
  <si>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</si>
  <si>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</si>
  <si>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</si>
  <si>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</si>
  <si>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</si>
  <si>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</si>
  <si>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</si>
  <si>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</si>
  <si>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</si>
  <si>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</si>
  <si>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</si>
  <si>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</si>
  <si>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</si>
  <si>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</si>
  <si>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</si>
  <si>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</si>
  <si>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</si>
  <si>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</si>
  <si>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</si>
  <si>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</si>
  <si>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</si>
  <si>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</si>
  <si>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</si>
  <si>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</si>
  <si>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</si>
  <si>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</si>
  <si>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</si>
  <si>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</si>
  <si>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</si>
  <si>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</si>
  <si>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</si>
  <si>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</si>
  <si>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</si>
  <si>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</si>
  <si>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</si>
  <si>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</si>
  <si>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</si>
  <si>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</si>
  <si>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</si>
  <si>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</si>
  <si>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</si>
  <si>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</si>
  <si>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</si>
  <si>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</si>
  <si>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</si>
  <si>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</si>
  <si>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</si>
  <si>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</si>
  <si>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</si>
  <si>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</si>
  <si>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</si>
  <si>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</si>
  <si>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</si>
  <si>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</si>
  <si>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</si>
  <si>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</si>
  <si>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</si>
  <si>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</si>
  <si>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</si>
  <si>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</si>
  <si>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</si>
  <si>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</si>
  <si>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</si>
  <si>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</si>
  <si>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</si>
  <si>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</si>
  <si>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</si>
  <si>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</si>
  <si>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</si>
  <si>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</si>
  <si>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</si>
  <si>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</si>
  <si>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</si>
  <si>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</si>
  <si>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</si>
  <si>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</si>
  <si>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</si>
  <si>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</si>
  <si>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</si>
  <si>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</si>
  <si>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</si>
  <si>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</si>
  <si>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</si>
  <si>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</si>
  <si>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</si>
  <si>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</si>
  <si>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</si>
  <si>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</si>
  <si>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</si>
  <si>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</si>
  <si>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</si>
  <si>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</si>
  <si>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</si>
  <si>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</si>
  <si>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</si>
  <si>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</si>
  <si>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</si>
  <si>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</si>
  <si>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</si>
  <si>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</si>
  <si>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</si>
  <si>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</si>
  <si>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</si>
  <si>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</si>
  <si>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</si>
  <si>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</si>
  <si>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</si>
  <si>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</si>
  <si>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</si>
  <si>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</si>
  <si>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</si>
  <si>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</si>
  <si>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</si>
  <si>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</si>
  <si>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</si>
  <si>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</si>
  <si>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</si>
  <si>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</si>
  <si>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</si>
  <si>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</si>
  <si>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</si>
  <si>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</si>
  <si>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</si>
  <si>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</si>
  <si>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</si>
  <si>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</si>
  <si>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</si>
  <si>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</si>
  <si>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</si>
  <si>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</si>
  <si>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</si>
  <si>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</si>
  <si>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</si>
  <si>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</si>
  <si>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</si>
  <si>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</si>
  <si>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</si>
  <si>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</si>
  <si>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</si>
  <si>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</si>
  <si>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</si>
  <si>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</si>
  <si>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</si>
  <si>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</si>
  <si>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</si>
  <si>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</si>
  <si>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</si>
  <si>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</si>
  <si>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</si>
  <si>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</si>
  <si>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</si>
  <si>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</si>
  <si>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</si>
  <si>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</si>
  <si>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</si>
  <si>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</si>
  <si>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</si>
  <si>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</si>
  <si>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</si>
  <si>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</si>
  <si>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</si>
  <si>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</si>
  <si>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</si>
  <si>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</si>
  <si>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</si>
  <si>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</si>
  <si>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</si>
  <si>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</si>
  <si>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</si>
  <si>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</si>
  <si>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</si>
  <si>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</si>
  <si>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</si>
  <si>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</si>
  <si>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</si>
  <si>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</si>
  <si>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</si>
  <si>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</si>
  <si>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</si>
  <si>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</si>
  <si>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</si>
  <si>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</si>
  <si>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</si>
  <si>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</si>
  <si>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</si>
  <si>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</si>
  <si>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</si>
  <si>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</si>
  <si>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</si>
  <si>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</si>
  <si>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</si>
  <si>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</si>
  <si>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</si>
  <si>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</si>
  <si>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</si>
  <si>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</si>
  <si>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</si>
  <si>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</si>
  <si>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</si>
  <si>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</si>
  <si>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</si>
  <si>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</si>
  <si>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</si>
  <si>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</si>
  <si>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</si>
  <si>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</si>
  <si>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</si>
  <si>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</si>
  <si>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</si>
  <si>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</si>
  <si>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</si>
  <si>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</si>
  <si>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</si>
  <si>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</si>
  <si>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</si>
  <si>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</si>
  <si>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</si>
  <si>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</si>
  <si>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</si>
  <si>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</si>
  <si>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</si>
  <si>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</si>
  <si>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</si>
  <si>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</si>
  <si>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</si>
  <si>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</si>
  <si>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</si>
  <si>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</si>
  <si>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</si>
  <si>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</si>
  <si>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</si>
  <si>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</si>
  <si>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</si>
  <si>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</si>
  <si>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</si>
  <si>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</si>
  <si>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</si>
  <si>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</si>
  <si>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</si>
  <si>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</si>
  <si>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</si>
  <si>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</si>
  <si>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</si>
  <si>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</si>
  <si>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</si>
  <si>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</si>
  <si>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</si>
  <si>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</si>
  <si>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</si>
  <si>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</si>
  <si>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</si>
  <si>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</si>
  <si>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</si>
  <si>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</si>
  <si>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</si>
  <si>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</si>
  <si>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</si>
  <si>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</si>
  <si>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</si>
  <si>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</si>
  <si>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</si>
  <si>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</si>
  <si>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</si>
  <si>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</si>
  <si>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</si>
  <si>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</si>
  <si>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</si>
  <si>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</si>
  <si>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</si>
  <si>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</si>
  <si>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</si>
  <si>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</si>
  <si>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</si>
  <si>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</si>
  <si>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</si>
  <si>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</si>
  <si>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</si>
  <si>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</si>
  <si>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</si>
  <si>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</si>
  <si>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</si>
  <si>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</si>
  <si>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</si>
  <si>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</si>
  <si>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</si>
  <si>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</si>
  <si>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</si>
  <si>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</si>
  <si>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</si>
  <si>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</si>
  <si>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</si>
  <si>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</si>
  <si>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</si>
  <si>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</si>
  <si>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</si>
  <si>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</si>
  <si>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</si>
  <si>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</si>
  <si>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</si>
  <si>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</si>
  <si>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</si>
  <si>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</si>
  <si>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</si>
  <si>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</si>
  <si>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</si>
  <si>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</si>
  <si>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</si>
  <si>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</si>
  <si>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</si>
  <si>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</si>
  <si>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</si>
  <si>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</si>
  <si>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</si>
  <si>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</si>
  <si>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</si>
  <si>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</si>
  <si>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</si>
  <si>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</si>
  <si>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</si>
  <si>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</si>
  <si>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</si>
  <si>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</si>
  <si>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</si>
  <si>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</si>
  <si>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</si>
  <si>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</si>
  <si>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</si>
  <si>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</si>
  <si>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</si>
  <si>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</si>
  <si>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</si>
  <si>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</si>
  <si>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</si>
  <si>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</si>
  <si>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</si>
  <si>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</si>
  <si>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</si>
  <si>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</si>
  <si>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</si>
  <si>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</si>
  <si>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</si>
  <si>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</si>
  <si>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</si>
  <si>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</si>
  <si>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</si>
  <si>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</si>
  <si>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</si>
  <si>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</si>
  <si>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</si>
  <si>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</si>
  <si>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</si>
  <si>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</si>
  <si>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</si>
  <si>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</si>
  <si>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</si>
  <si>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</si>
  <si>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</si>
  <si>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</si>
  <si>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</si>
  <si>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</si>
  <si>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</si>
  <si>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</si>
  <si>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</si>
  <si>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</si>
  <si>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</si>
  <si>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</si>
  <si>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</si>
  <si>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</si>
  <si>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</si>
  <si>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</si>
  <si>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</si>
  <si>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</si>
  <si>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</si>
  <si>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</si>
  <si>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</si>
  <si>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</si>
  <si>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</si>
  <si>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</si>
  <si>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</si>
  <si>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</si>
  <si>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</si>
  <si>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</si>
  <si>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</si>
  <si>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</si>
  <si>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</si>
  <si>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</si>
  <si>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</si>
  <si>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</si>
  <si>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</si>
  <si>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</si>
  <si>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</si>
  <si>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</si>
  <si>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</si>
  <si>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</si>
  <si>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</si>
  <si>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</si>
  <si>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</si>
  <si>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</si>
  <si>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</si>
  <si>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</si>
  <si>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</si>
  <si>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</si>
  <si>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</si>
  <si>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</si>
  <si>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</si>
  <si>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</si>
  <si>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</si>
  <si>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</si>
  <si>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</si>
  <si>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</si>
  <si>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</si>
  <si>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</si>
  <si>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</si>
  <si>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</si>
  <si>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</si>
  <si>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</si>
  <si>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</si>
  <si>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</si>
  <si>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</si>
  <si>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</si>
  <si>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</si>
  <si>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</si>
  <si>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</si>
  <si>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</si>
  <si>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</si>
  <si>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</si>
  <si>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</si>
  <si>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</si>
  <si>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</si>
  <si>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</si>
  <si>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</si>
  <si>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</si>
  <si>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</si>
  <si>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</si>
  <si>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</si>
  <si>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</si>
  <si>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</si>
  <si>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</si>
  <si>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</si>
  <si>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</si>
  <si>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</si>
  <si>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</si>
  <si>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</si>
  <si>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</si>
  <si>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</si>
  <si>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</si>
  <si>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</si>
  <si>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</si>
  <si>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</si>
  <si>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</si>
  <si>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</si>
  <si>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</si>
  <si>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</si>
  <si>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</si>
  <si>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</si>
  <si>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</si>
  <si>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</si>
  <si>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</si>
  <si>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</si>
  <si>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</si>
  <si>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</si>
  <si>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</si>
  <si>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</si>
  <si>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</si>
  <si>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</si>
  <si>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</si>
  <si>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</si>
  <si>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</si>
  <si>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</si>
  <si>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</si>
  <si>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</si>
  <si>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</si>
  <si>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</si>
  <si>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</si>
  <si>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</si>
  <si>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</si>
  <si>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</si>
  <si>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</si>
  <si>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</si>
  <si>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</si>
  <si>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</si>
  <si>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</si>
  <si>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</si>
  <si>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</si>
  <si>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</si>
  <si>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</si>
  <si>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</si>
  <si>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</si>
  <si>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</si>
  <si>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</si>
  <si>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</si>
  <si>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</si>
  <si>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</si>
  <si>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</si>
  <si>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</si>
  <si>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</si>
  <si>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</si>
  <si>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</si>
  <si>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</si>
  <si>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</si>
  <si>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</si>
  <si>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</si>
  <si>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</si>
  <si>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</si>
  <si>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</si>
  <si>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</si>
  <si>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</si>
  <si>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</si>
  <si>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</si>
  <si>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</si>
  <si>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</si>
  <si>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</si>
  <si>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</si>
  <si>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</si>
  <si>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</si>
  <si>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</si>
  <si>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</si>
  <si>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</si>
  <si>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</si>
  <si>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</si>
  <si>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</si>
  <si>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</si>
  <si>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</si>
  <si>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</si>
  <si>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</si>
  <si>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</si>
  <si>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</si>
  <si>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</si>
  <si>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</si>
  <si>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</si>
  <si>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</si>
  <si>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</si>
  <si>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</si>
  <si>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</si>
  <si>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</si>
  <si>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</si>
  <si>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</si>
  <si>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</si>
  <si>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</si>
  <si>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</si>
  <si>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</si>
  <si>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</si>
  <si>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</si>
  <si>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</si>
  <si>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</si>
  <si>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</si>
  <si>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</si>
  <si>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</si>
  <si>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</si>
  <si>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</si>
  <si>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</si>
  <si>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</si>
  <si>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</si>
  <si>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</si>
  <si>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</si>
  <si>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</si>
  <si>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</si>
  <si>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</si>
  <si>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</si>
  <si>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</si>
  <si>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</si>
  <si>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</si>
  <si>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</si>
  <si>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</si>
  <si>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</si>
  <si>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</si>
  <si>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</si>
  <si>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</si>
  <si>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</si>
  <si>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</si>
  <si>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</si>
  <si>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</si>
  <si>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</si>
  <si>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</si>
  <si>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</si>
  <si>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</si>
  <si>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</si>
  <si>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</si>
  <si>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</si>
  <si>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</si>
  <si>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</si>
  <si>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</si>
  <si>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</si>
  <si>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</si>
  <si>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</si>
  <si>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</si>
  <si>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</si>
  <si>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</si>
  <si>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</si>
  <si>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</si>
  <si>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</si>
  <si>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</si>
  <si>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</si>
  <si>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</si>
  <si>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</si>
  <si>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</si>
  <si>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</si>
  <si>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</si>
  <si>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</si>
  <si>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</si>
  <si>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</si>
  <si>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</si>
  <si>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</si>
  <si>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</si>
  <si>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</si>
  <si>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</si>
  <si>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</si>
  <si>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</si>
  <si>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</si>
  <si>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</si>
  <si>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</si>
  <si>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</si>
  <si>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</si>
  <si>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</si>
  <si>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</si>
  <si>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</si>
  <si>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</si>
  <si>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</si>
  <si>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</si>
  <si>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</si>
  <si>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</si>
  <si>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</si>
  <si>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</si>
  <si>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</si>
  <si>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</si>
  <si>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</si>
  <si>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</si>
  <si>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</si>
  <si>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</si>
  <si>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</si>
  <si>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</si>
  <si>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</si>
  <si>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</si>
  <si>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</si>
  <si>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</si>
  <si>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</si>
  <si>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</si>
  <si>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</si>
  <si>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</si>
  <si>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</si>
  <si>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</si>
  <si>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</si>
  <si>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</si>
  <si>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</si>
  <si>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</si>
  <si>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</si>
  <si>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</si>
  <si>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</si>
  <si>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</si>
  <si>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</si>
  <si>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</si>
  <si>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</si>
  <si>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</si>
  <si>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</si>
  <si>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</si>
  <si>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</si>
  <si>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</si>
  <si>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</si>
  <si>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</si>
  <si>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</si>
  <si>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</si>
  <si>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</si>
  <si>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</si>
  <si>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</si>
  <si>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</si>
  <si>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</si>
  <si>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</si>
  <si>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</si>
  <si>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</si>
  <si>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</si>
  <si>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</si>
  <si>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</si>
  <si>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</si>
  <si>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</si>
  <si>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</si>
  <si>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</si>
  <si>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</si>
  <si>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</si>
  <si>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</si>
  <si>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</si>
  <si>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</si>
  <si>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</si>
  <si>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</si>
  <si>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</si>
  <si>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</si>
  <si>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</si>
  <si>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</si>
  <si>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</si>
  <si>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</si>
  <si>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</si>
  <si>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</si>
  <si>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</si>
  <si>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</si>
  <si>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</si>
  <si>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</si>
  <si>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</si>
  <si>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</si>
  <si>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</si>
  <si>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</si>
  <si>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</si>
  <si>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</si>
  <si>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</si>
  <si>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</si>
  <si>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</si>
  <si>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</si>
  <si>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</si>
  <si>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</si>
  <si>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</si>
  <si>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</si>
  <si>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</si>
  <si>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</si>
  <si>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</si>
  <si>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</si>
  <si>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</si>
  <si>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</si>
  <si>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</si>
  <si>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</si>
  <si>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</si>
  <si>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</si>
  <si>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</si>
  <si>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</si>
  <si>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</si>
  <si>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</si>
  <si>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</si>
  <si>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</si>
  <si>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</si>
  <si>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</si>
  <si>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</si>
  <si>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</si>
  <si>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</si>
  <si>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</si>
  <si>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</si>
  <si>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</si>
  <si>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</si>
  <si>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</si>
  <si>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</si>
  <si>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</si>
  <si>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</si>
  <si>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</si>
  <si>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</si>
  <si>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</si>
  <si>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</si>
  <si>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</si>
  <si>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</si>
  <si>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</si>
  <si>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</si>
  <si>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</si>
  <si>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</si>
  <si>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</si>
  <si>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</si>
  <si>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</si>
  <si>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</si>
  <si>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</si>
  <si>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</si>
  <si>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</si>
  <si>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</si>
  <si>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</si>
  <si>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</si>
  <si>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</si>
  <si>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</si>
  <si>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</si>
  <si>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</si>
  <si>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</si>
  <si>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</si>
  <si>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</si>
  <si>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</si>
  <si>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</si>
  <si>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</si>
  <si>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</si>
  <si>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</si>
  <si>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</si>
  <si>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</si>
  <si>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</si>
  <si>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</si>
  <si>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</si>
  <si>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</si>
  <si>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</si>
  <si>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</si>
  <si>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</si>
  <si>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</si>
  <si>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</si>
  <si>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</si>
  <si>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</si>
  <si>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</si>
  <si>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</si>
  <si>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</si>
  <si>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</si>
  <si>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</si>
  <si>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</si>
  <si>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</si>
  <si>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</si>
  <si>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</si>
  <si>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</si>
  <si>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</si>
  <si>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</si>
  <si>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</si>
  <si>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</si>
  <si>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</si>
  <si>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</si>
  <si>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</si>
  <si>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</si>
  <si>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</si>
  <si>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</si>
  <si>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</si>
  <si>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</si>
  <si>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</si>
  <si>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</si>
  <si>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</si>
  <si>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</si>
  <si>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</si>
  <si>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</si>
  <si>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</si>
  <si>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</si>
  <si>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</si>
  <si>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</si>
  <si>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</si>
  <si>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</si>
  <si>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</si>
  <si>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</si>
  <si>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</si>
  <si>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</si>
  <si>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</si>
  <si>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</si>
  <si>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</si>
  <si>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</si>
  <si>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</si>
  <si>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</si>
  <si>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</si>
  <si>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</si>
  <si>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</si>
  <si>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</si>
  <si>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</si>
  <si>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</si>
  <si>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</si>
  <si>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</si>
  <si>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</si>
  <si>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</si>
  <si>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</si>
  <si>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</si>
  <si>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</si>
  <si>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</si>
  <si>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</si>
  <si>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</si>
  <si>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</si>
  <si>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</si>
  <si>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</si>
  <si>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</si>
  <si>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</si>
  <si>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</si>
  <si>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</si>
  <si>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</si>
  <si>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</si>
  <si>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</si>
  <si>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</si>
  <si>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</si>
  <si>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</si>
  <si>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</si>
  <si>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</si>
  <si>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</si>
  <si>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</si>
  <si>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</si>
  <si>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</si>
  <si>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</si>
  <si>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</si>
  <si>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</si>
  <si>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</si>
  <si>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</si>
  <si>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</si>
  <si>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</si>
  <si>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</si>
  <si>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</si>
  <si>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</si>
  <si>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</si>
  <si>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</si>
  <si>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</si>
  <si>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</si>
  <si>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</si>
  <si>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</si>
  <si>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</si>
  <si>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</si>
  <si>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</si>
  <si>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</si>
  <si>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</si>
  <si>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</si>
  <si>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</si>
  <si>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</si>
  <si>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</si>
  <si>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</si>
  <si>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</si>
  <si>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</si>
  <si>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</si>
  <si>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</si>
  <si>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</si>
  <si>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</si>
  <si>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</si>
  <si>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</si>
  <si>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</si>
  <si>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</si>
  <si>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</si>
  <si>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</si>
  <si>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</si>
  <si>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</si>
  <si>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</si>
  <si>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</si>
  <si>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</si>
  <si>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</si>
  <si>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</si>
  <si>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</si>
  <si>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</si>
  <si>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</si>
  <si>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</si>
  <si>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</si>
  <si>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</si>
  <si>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</si>
  <si>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</si>
  <si>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</si>
  <si>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</si>
  <si>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</si>
  <si>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</si>
  <si>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</si>
  <si>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</si>
  <si>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</si>
  <si>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</si>
  <si>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</si>
  <si>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</si>
  <si>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</si>
  <si>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</si>
  <si>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</si>
  <si>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</si>
  <si>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</si>
  <si>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</si>
  <si>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</si>
  <si>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</si>
  <si>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</si>
  <si>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</si>
  <si>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</si>
  <si>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</si>
  <si>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</si>
  <si>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</si>
  <si>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</si>
  <si>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</si>
  <si>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</si>
  <si>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</si>
  <si>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</si>
  <si>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</si>
  <si>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</si>
  <si>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</si>
  <si>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</si>
  <si>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</si>
  <si>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</si>
  <si>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</si>
  <si>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</si>
  <si>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</si>
  <si>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</si>
  <si>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</si>
  <si>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</si>
  <si>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</si>
  <si>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</si>
  <si>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</si>
  <si>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</si>
  <si>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</si>
  <si>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</si>
  <si>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</si>
  <si>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</si>
  <si>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</si>
  <si>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</si>
  <si>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</si>
  <si>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</si>
  <si>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</si>
  <si>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</si>
  <si>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</si>
  <si>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</si>
  <si>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</si>
  <si>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</si>
  <si>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</si>
  <si>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</si>
  <si>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</si>
  <si>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</si>
  <si>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</si>
  <si>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</si>
  <si>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</si>
  <si>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</si>
  <si>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</si>
  <si>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</si>
  <si>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</si>
  <si>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</si>
  <si>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</si>
  <si>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</si>
  <si>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</si>
  <si>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</si>
  <si>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</si>
  <si>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</si>
  <si>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</si>
  <si>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</si>
  <si>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</si>
  <si>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</si>
  <si>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</si>
  <si>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</si>
  <si>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</si>
  <si>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</si>
  <si>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</si>
  <si>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</si>
  <si>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</si>
  <si>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</si>
  <si>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</si>
  <si>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</si>
  <si>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</si>
  <si>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</si>
  <si>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</si>
  <si>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</si>
  <si>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</si>
  <si>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</si>
  <si>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</si>
  <si>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</si>
  <si>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</si>
  <si>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</si>
  <si>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</si>
  <si>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</si>
  <si>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</si>
  <si>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</si>
  <si>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</si>
  <si>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</si>
  <si>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</si>
  <si>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</si>
  <si>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</si>
  <si>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</si>
  <si>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</si>
  <si>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</si>
  <si>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</si>
  <si>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</si>
  <si>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</si>
  <si>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</si>
  <si>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</si>
  <si>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</si>
  <si>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</si>
  <si>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</si>
  <si>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</si>
  <si>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</si>
  <si>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</si>
  <si>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</si>
  <si>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</si>
  <si>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</si>
  <si>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</si>
  <si>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</si>
  <si>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</si>
  <si>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</si>
  <si>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</si>
  <si>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</si>
  <si>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</si>
  <si>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</si>
  <si>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</si>
  <si>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</si>
  <si>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</si>
  <si>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</si>
  <si>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</si>
  <si>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</si>
  <si>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</si>
  <si>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</si>
  <si>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</si>
  <si>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</si>
  <si>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</si>
  <si>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</si>
  <si>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</si>
  <si>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</si>
  <si>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</si>
  <si>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</si>
  <si>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</si>
  <si>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</si>
  <si>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</si>
  <si>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</si>
  <si>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</si>
  <si>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</si>
  <si>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</si>
  <si>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</si>
  <si>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</si>
  <si>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</si>
  <si>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</si>
  <si>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</si>
  <si>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</si>
  <si>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</si>
  <si>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</si>
  <si>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</si>
  <si>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</si>
  <si>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</si>
  <si>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</si>
  <si>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</si>
  <si>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</si>
  <si>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</si>
  <si>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</si>
  <si>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</si>
  <si>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</si>
  <si>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</si>
  <si>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</si>
  <si>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</si>
  <si>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</si>
  <si>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</si>
  <si>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</si>
  <si>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</si>
  <si>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</si>
  <si>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</si>
  <si>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</si>
  <si>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</si>
  <si>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</si>
  <si>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</si>
  <si>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</si>
  <si>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</si>
  <si>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</si>
  <si>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</si>
  <si>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</si>
  <si>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</si>
  <si>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</si>
  <si>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</si>
  <si>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</si>
  <si>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</si>
  <si>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</si>
  <si>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</si>
  <si>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</si>
  <si>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</si>
  <si>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</si>
  <si>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</si>
  <si>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</si>
  <si>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</si>
  <si>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</si>
  <si>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</si>
  <si>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</si>
  <si>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</si>
  <si>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</si>
  <si>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</si>
  <si>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</si>
  <si>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</si>
  <si>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</si>
  <si>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</si>
  <si>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</si>
  <si>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</si>
  <si>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</si>
  <si>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</si>
  <si>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</si>
  <si>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</si>
  <si>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</si>
  <si>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</si>
  <si>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</si>
  <si>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</si>
  <si>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</si>
  <si>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</si>
  <si>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</si>
  <si>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</si>
  <si>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</si>
  <si>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</si>
  <si>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</si>
  <si>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</si>
  <si>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</si>
  <si>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</si>
  <si>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</si>
  <si>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</si>
  <si>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</si>
  <si>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</si>
  <si>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</si>
  <si>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</si>
  <si>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</si>
  <si>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</si>
  <si>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</si>
  <si>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</si>
  <si>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</si>
  <si>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</si>
  <si>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</si>
  <si>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</si>
  <si>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</si>
  <si>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</si>
  <si>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</si>
  <si>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</si>
  <si>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</si>
  <si>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</si>
  <si>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</si>
  <si>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</si>
  <si>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</si>
  <si>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</si>
  <si>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</si>
  <si>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</si>
  <si>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</si>
  <si>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</si>
  <si>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</si>
  <si>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</si>
  <si>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</si>
  <si>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</si>
  <si>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</si>
  <si>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</si>
  <si>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</si>
  <si>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</si>
  <si>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</si>
  <si>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</si>
  <si>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</si>
  <si>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</si>
  <si>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</si>
  <si>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</si>
  <si>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</si>
  <si>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</si>
  <si>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</si>
  <si>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</si>
  <si>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</si>
  <si>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</si>
  <si>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</si>
  <si>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</si>
  <si>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</si>
  <si>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</si>
  <si>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</si>
  <si>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</si>
  <si>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</si>
  <si>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</si>
  <si>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</si>
  <si>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</si>
  <si>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</si>
  <si>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</si>
  <si>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</si>
  <si>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</si>
  <si>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</si>
  <si>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</si>
  <si>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</si>
  <si>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</si>
  <si>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</si>
  <si>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</si>
  <si>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</si>
  <si>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</si>
  <si>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</si>
  <si>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</si>
  <si>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</si>
  <si>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</si>
  <si>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</si>
  <si>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</si>
  <si>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</si>
  <si>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</si>
  <si>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</si>
  <si>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</si>
  <si>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</si>
  <si>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</si>
  <si>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</si>
  <si>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</si>
  <si>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</si>
  <si>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</si>
  <si>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</si>
  <si>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</si>
  <si>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</si>
  <si>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</si>
  <si>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</si>
  <si>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</si>
  <si>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</si>
  <si>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</si>
  <si>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</si>
  <si>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</si>
  <si>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</si>
  <si>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</si>
  <si>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</si>
  <si>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</si>
  <si>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</si>
  <si>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</si>
  <si>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</si>
  <si>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</si>
  <si>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</si>
  <si>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</si>
  <si>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</si>
  <si>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</si>
  <si>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</si>
  <si>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</si>
  <si>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</si>
  <si>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</si>
  <si>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</si>
  <si>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</si>
  <si>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</si>
  <si>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</si>
  <si>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</si>
  <si>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</si>
  <si>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</si>
  <si>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</si>
  <si>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</si>
  <si>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</si>
  <si>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</si>
  <si>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</si>
  <si>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</si>
  <si>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</si>
  <si>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</si>
  <si>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</si>
  <si>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</si>
  <si>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</si>
  <si>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</si>
  <si>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</si>
  <si>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</si>
  <si>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</si>
  <si>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</si>
  <si>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</si>
  <si>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</si>
  <si>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</si>
  <si>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</si>
  <si>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</si>
  <si>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</si>
  <si>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</si>
  <si>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</si>
  <si>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</si>
  <si>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</si>
  <si>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</si>
  <si>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</si>
  <si>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</si>
  <si>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</si>
  <si>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</si>
  <si>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</si>
  <si>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</si>
  <si>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</si>
  <si>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</si>
  <si>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</si>
  <si>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</si>
  <si>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</si>
  <si>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</si>
  <si>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</si>
  <si>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</si>
  <si>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</si>
  <si>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</si>
  <si>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</si>
  <si>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</si>
  <si>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</si>
  <si>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</si>
  <si>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</si>
  <si>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</si>
  <si>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</si>
  <si>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</si>
  <si>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</si>
  <si>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</si>
  <si>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</si>
  <si>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</si>
  <si>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</si>
  <si>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</si>
  <si>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</si>
  <si>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</si>
  <si>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</si>
  <si>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</si>
  <si>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</si>
  <si>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</si>
  <si>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</si>
  <si>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</si>
  <si>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</si>
  <si>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</si>
  <si>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</si>
  <si>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</si>
  <si>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</si>
  <si>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</si>
  <si>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</si>
  <si>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</si>
  <si>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</si>
  <si>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</si>
  <si>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</si>
  <si>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</si>
  <si>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</si>
  <si>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</si>
  <si>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</si>
  <si>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</si>
  <si>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</si>
  <si>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</si>
  <si>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</si>
  <si>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</si>
  <si>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</si>
  <si>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</si>
  <si>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</si>
  <si>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</si>
  <si>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</si>
  <si>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</si>
  <si>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</si>
  <si>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</si>
  <si>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</si>
  <si>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</si>
  <si>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</si>
  <si>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</si>
  <si>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</si>
  <si>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</si>
  <si>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</si>
  <si>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</si>
  <si>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</si>
  <si>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</si>
  <si>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</si>
  <si>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</si>
  <si>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</si>
  <si>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</si>
  <si>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</si>
  <si>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</si>
  <si>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</si>
  <si>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</si>
  <si>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</si>
  <si>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</si>
  <si>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</si>
  <si>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</si>
  <si>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</si>
  <si>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</si>
  <si>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</si>
  <si>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</si>
  <si>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</si>
  <si>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</si>
  <si>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</si>
  <si>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</si>
  <si>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</si>
  <si>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</si>
  <si>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</si>
  <si>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</si>
  <si>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</si>
  <si>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</si>
  <si>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</si>
  <si>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</si>
  <si>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</si>
  <si>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</si>
  <si>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</si>
  <si>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</si>
  <si>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</si>
  <si>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</si>
  <si>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</si>
  <si>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</si>
  <si>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</si>
  <si>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</si>
  <si>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</si>
  <si>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</si>
  <si>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</si>
  <si>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</si>
  <si>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</si>
  <si>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</si>
  <si>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</si>
  <si>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</si>
  <si>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</si>
  <si>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</si>
  <si>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</si>
  <si>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</si>
  <si>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</si>
  <si>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</si>
  <si>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</si>
  <si>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</si>
  <si>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</si>
  <si>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</si>
  <si>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</si>
  <si>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</si>
  <si>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</si>
  <si>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</si>
  <si>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</si>
  <si>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</si>
  <si>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</si>
  <si>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</si>
  <si>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</si>
  <si>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</si>
  <si>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</si>
  <si>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</si>
  <si>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</si>
  <si>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</si>
  <si>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</si>
  <si>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</si>
  <si>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</si>
  <si>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</si>
  <si>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</si>
  <si>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</si>
  <si>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</si>
  <si>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</si>
  <si>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</si>
  <si>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</si>
  <si>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</si>
  <si>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</si>
  <si>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</si>
  <si>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</si>
  <si>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</si>
  <si>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</si>
  <si>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</si>
  <si>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</si>
  <si>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</si>
  <si>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</si>
  <si>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</si>
  <si>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</si>
  <si>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</si>
  <si>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</si>
  <si>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</si>
  <si>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</si>
  <si>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</si>
  <si>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</si>
  <si>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</si>
  <si>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</si>
  <si>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</si>
  <si>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</si>
  <si>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</si>
  <si>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</si>
  <si>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</si>
  <si>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</si>
  <si>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</si>
  <si>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</si>
  <si>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</si>
  <si>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</si>
  <si>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</si>
  <si>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</si>
  <si>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</si>
  <si>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</si>
  <si>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</si>
  <si>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</si>
  <si>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</si>
  <si>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</si>
  <si>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</si>
  <si>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</si>
  <si>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</si>
  <si>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</si>
  <si>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</si>
  <si>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</si>
  <si>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</si>
  <si>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</si>
  <si>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</si>
  <si>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</si>
  <si>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</si>
  <si>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</si>
  <si>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</si>
  <si>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</si>
  <si>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</si>
  <si>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</si>
  <si>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</si>
  <si>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</si>
  <si>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</si>
  <si>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</si>
  <si>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</si>
  <si>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</si>
  <si>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</si>
  <si>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</si>
  <si>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</si>
  <si>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</si>
  <si>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</si>
  <si>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</si>
  <si>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</si>
  <si>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</si>
  <si>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</si>
  <si>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</si>
  <si>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</si>
  <si>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</si>
  <si>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</si>
  <si>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</si>
  <si>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</si>
  <si>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</si>
  <si>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</si>
  <si>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</si>
  <si>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</si>
  <si>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</si>
  <si>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</si>
  <si>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</si>
  <si>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</si>
  <si>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</si>
  <si>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</si>
  <si>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</si>
  <si>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</si>
  <si>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</si>
  <si>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</si>
  <si>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</si>
  <si>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</si>
  <si>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</si>
  <si>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</si>
  <si>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</si>
  <si>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</si>
  <si>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</si>
  <si>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</si>
  <si>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</si>
  <si>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</si>
  <si>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</si>
  <si>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</si>
  <si>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</si>
  <si>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</si>
  <si>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</si>
  <si>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</si>
  <si>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</si>
  <si>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</si>
  <si>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</si>
  <si>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</si>
  <si>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</si>
  <si>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</si>
  <si>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</si>
  <si>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</si>
  <si>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</si>
  <si>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</si>
  <si>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</si>
  <si>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</si>
  <si>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</si>
  <si>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</si>
  <si>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</si>
  <si>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</si>
  <si>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</si>
  <si>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</si>
  <si>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</si>
  <si>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</si>
  <si>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</si>
  <si>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</si>
  <si>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</si>
  <si>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</si>
  <si>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</si>
  <si>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</si>
  <si>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</si>
  <si>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</si>
  <si>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</si>
  <si>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</si>
  <si>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</si>
  <si>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</si>
  <si>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</si>
  <si>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</si>
  <si>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</si>
  <si>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</si>
  <si>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</si>
  <si>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</si>
  <si>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</si>
  <si>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</si>
  <si>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</si>
  <si>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</si>
  <si>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</si>
  <si>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</si>
  <si>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</si>
  <si>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</si>
  <si>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</si>
  <si>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</si>
  <si>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</si>
  <si>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</si>
  <si>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</si>
  <si>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</si>
  <si>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</si>
  <si>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</si>
  <si>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</si>
  <si>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</si>
  <si>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</si>
  <si>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</si>
  <si>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</si>
  <si>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</si>
  <si>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</si>
  <si>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</si>
  <si>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</si>
  <si>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</si>
  <si>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</si>
  <si>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</si>
  <si>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</si>
  <si>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</si>
  <si>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</si>
  <si>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</si>
  <si>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</si>
  <si>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</si>
  <si>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</si>
  <si>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</si>
  <si>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</si>
  <si>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</si>
  <si>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</si>
  <si>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</si>
  <si>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</si>
  <si>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</si>
  <si>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</si>
  <si>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</si>
  <si>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</si>
  <si>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</si>
  <si>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</si>
  <si>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</si>
  <si>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</si>
  <si>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</si>
  <si>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</si>
  <si>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</si>
  <si>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</si>
  <si>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</si>
  <si>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</si>
  <si>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</si>
  <si>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</si>
  <si>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</si>
  <si>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</si>
  <si>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</si>
  <si>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</si>
  <si>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</si>
  <si>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</si>
  <si>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</si>
  <si>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</si>
  <si>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</si>
  <si>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</si>
  <si>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</si>
  <si>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</si>
  <si>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</si>
  <si>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</si>
  <si>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</si>
  <si>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</si>
  <si>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</si>
  <si>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</si>
  <si>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</si>
  <si>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</si>
  <si>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</si>
  <si>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</si>
  <si>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</si>
  <si>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</si>
  <si>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</si>
  <si>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</si>
  <si>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</si>
  <si>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</si>
  <si>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</si>
  <si>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</si>
  <si>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</si>
  <si>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</si>
  <si>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</si>
  <si>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</si>
  <si>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</si>
  <si>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</si>
  <si>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</si>
  <si>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</si>
  <si>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</si>
  <si>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</si>
  <si>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</si>
  <si>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</si>
  <si>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</si>
  <si>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</si>
  <si>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</si>
  <si>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</si>
  <si>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</si>
  <si>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</si>
  <si>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</si>
  <si>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</si>
  <si>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</si>
  <si>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</si>
  <si>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</si>
  <si>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</si>
  <si>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</si>
  <si>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</si>
  <si>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</si>
  <si>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</si>
  <si>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</si>
  <si>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</si>
  <si>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</si>
  <si>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</si>
  <si>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</si>
  <si>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</si>
  <si>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</si>
  <si>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</si>
  <si>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</si>
  <si>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</si>
  <si>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</si>
  <si>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</si>
  <si>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</si>
  <si>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</si>
  <si>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</si>
  <si>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</si>
  <si>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</si>
  <si>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</si>
  <si>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</si>
  <si>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</si>
  <si>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</si>
  <si>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</si>
  <si>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</si>
  <si>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</si>
  <si>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</si>
  <si>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</si>
  <si>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</si>
  <si>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</si>
  <si>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</si>
  <si>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</si>
  <si>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</si>
  <si>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</si>
  <si>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</si>
  <si>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</si>
  <si>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</si>
  <si>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</si>
  <si>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</si>
  <si>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</si>
  <si>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</si>
  <si>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</si>
  <si>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</si>
  <si>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</si>
  <si>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</si>
  <si>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</si>
  <si>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</si>
  <si>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</si>
  <si>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</si>
  <si>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</si>
  <si>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</si>
  <si>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</si>
  <si>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</si>
  <si>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</si>
  <si>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</si>
  <si>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</si>
  <si>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</si>
  <si>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</si>
  <si>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</si>
  <si>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</si>
  <si>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</si>
  <si>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</si>
  <si>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</si>
  <si>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</si>
  <si>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</si>
  <si>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</si>
  <si>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</si>
  <si>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</si>
  <si>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</si>
  <si>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</si>
  <si>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</si>
  <si>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</si>
  <si>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</si>
  <si>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</si>
  <si>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</si>
  <si>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</si>
  <si>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</si>
  <si>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</si>
  <si>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</si>
  <si>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</si>
  <si>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</si>
  <si>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</si>
  <si>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</si>
  <si>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</si>
  <si>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</si>
  <si>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</si>
  <si>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</si>
  <si>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</si>
  <si>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</si>
  <si>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</si>
  <si>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</si>
  <si>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</si>
  <si>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</si>
  <si>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</si>
  <si>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</si>
  <si>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</si>
  <si>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</si>
  <si>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</si>
  <si>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</si>
  <si>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</si>
  <si>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</si>
  <si>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</si>
  <si>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</si>
  <si>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</si>
  <si>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</si>
  <si>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</si>
  <si>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</si>
  <si>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</si>
  <si>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</si>
  <si>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</si>
  <si>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</si>
  <si>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</si>
  <si>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</si>
  <si>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</si>
  <si>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</si>
  <si>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</si>
  <si>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</si>
  <si>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</si>
  <si>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</si>
  <si>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</si>
  <si>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</si>
  <si>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</si>
  <si>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</si>
  <si>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</si>
  <si>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</si>
  <si>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</si>
  <si>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</si>
  <si>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</si>
  <si>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</si>
  <si>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</si>
  <si>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</si>
  <si>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</si>
  <si>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</si>
  <si>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</si>
  <si>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</si>
  <si>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</si>
  <si>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</si>
  <si>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</si>
  <si>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</si>
  <si>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</si>
  <si>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</si>
  <si>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</si>
  <si>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</si>
  <si>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</si>
  <si>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</si>
  <si>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</si>
  <si>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</si>
  <si>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</si>
  <si>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</si>
  <si>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</si>
  <si>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</si>
  <si>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</si>
  <si>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</si>
  <si>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</si>
  <si>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</si>
  <si>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</si>
  <si>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</si>
  <si>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</si>
  <si>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</si>
  <si>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</si>
  <si>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</si>
  <si>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</si>
  <si>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</si>
  <si>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</si>
  <si>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</si>
  <si>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</si>
  <si>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</si>
  <si>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</si>
  <si>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</si>
  <si>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</si>
  <si>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</si>
  <si>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</si>
  <si>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</si>
  <si>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</si>
  <si>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</si>
  <si>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</si>
  <si>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</si>
  <si>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</si>
  <si>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</si>
  <si>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</si>
  <si>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</si>
  <si>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</si>
  <si>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</si>
  <si>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</si>
  <si>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</si>
  <si>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</si>
  <si>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</si>
  <si>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</si>
  <si>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</si>
  <si>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</si>
  <si>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</si>
  <si>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</si>
  <si>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</si>
  <si>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</si>
  <si>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</si>
  <si>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</si>
  <si>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</si>
  <si>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</si>
  <si>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</si>
  <si>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</si>
  <si>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</si>
  <si>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</si>
  <si>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</si>
  <si>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</si>
  <si>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</si>
  <si>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</si>
  <si>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</si>
  <si>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</si>
  <si>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</si>
  <si>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</si>
  <si>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</si>
  <si>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</si>
  <si>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</si>
  <si>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</si>
  <si>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</si>
  <si>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</si>
  <si>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</si>
  <si>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</si>
  <si>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</si>
  <si>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</si>
  <si>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</si>
  <si>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</si>
  <si>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</si>
  <si>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</si>
  <si>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</si>
  <si>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</si>
  <si>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</si>
  <si>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</si>
  <si>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</si>
  <si>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</si>
  <si>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</si>
  <si>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</si>
  <si>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</si>
  <si>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</si>
  <si>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</si>
  <si>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</si>
  <si>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</si>
  <si>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</si>
  <si>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</si>
  <si>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</si>
  <si>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</si>
  <si>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</si>
  <si>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</si>
  <si>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</si>
  <si>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</si>
  <si>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</si>
  <si>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</si>
  <si>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</si>
  <si>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</si>
  <si>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</si>
  <si>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</si>
  <si>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</si>
  <si>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</si>
  <si>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</si>
  <si>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</si>
  <si>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</si>
  <si>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</si>
  <si>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</si>
  <si>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</si>
  <si>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</si>
  <si>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</si>
  <si>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</si>
  <si>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</si>
  <si>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</si>
  <si>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</si>
  <si>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</si>
  <si>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</si>
  <si>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</si>
  <si>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</si>
  <si>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</si>
  <si>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</si>
  <si>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</si>
  <si>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</si>
  <si>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</si>
  <si>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</si>
  <si>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</si>
  <si>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</si>
  <si>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</si>
  <si>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</si>
  <si>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</si>
  <si>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</si>
  <si>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</si>
  <si>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</si>
  <si>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</si>
  <si>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</si>
  <si>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</si>
  <si>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</si>
  <si>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</si>
  <si>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</si>
  <si>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</si>
  <si>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</si>
  <si>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</si>
  <si>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</si>
  <si>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</si>
  <si>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</si>
  <si>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</si>
  <si>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</si>
  <si>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</si>
  <si>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</si>
  <si>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</si>
  <si>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</si>
  <si>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</si>
  <si>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</si>
  <si>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</si>
  <si>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</si>
  <si>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</si>
  <si>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</si>
  <si>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</si>
  <si>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</si>
  <si>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</si>
  <si>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</si>
  <si>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</si>
  <si>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</si>
  <si>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</si>
  <si>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</si>
  <si>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</si>
  <si>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</si>
  <si>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</si>
  <si>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</si>
  <si>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</si>
  <si>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</si>
  <si>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</si>
  <si>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</si>
  <si>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</si>
  <si>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</si>
  <si>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</si>
  <si>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</si>
  <si>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</si>
  <si>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</si>
  <si>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</si>
  <si>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</si>
  <si>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</si>
  <si>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</si>
  <si>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</si>
  <si>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</si>
  <si>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</si>
  <si>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</si>
  <si>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</si>
  <si>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</si>
  <si>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</si>
  <si>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</si>
  <si>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</si>
  <si>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</si>
  <si>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</si>
  <si>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</si>
  <si>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</si>
  <si>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</si>
  <si>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</si>
  <si>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</si>
  <si>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</si>
  <si>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</si>
  <si>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</si>
  <si>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</si>
  <si>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</si>
  <si>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</si>
  <si>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</si>
  <si>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</si>
  <si>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</si>
  <si>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</si>
  <si>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</si>
  <si>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</si>
  <si>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</si>
  <si>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</si>
  <si>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</si>
  <si>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</si>
  <si>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</si>
  <si>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</si>
  <si>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</si>
  <si>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</si>
  <si>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</si>
  <si>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</si>
  <si>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</si>
  <si>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</si>
  <si>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</si>
  <si>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</si>
  <si>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</si>
  <si>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</si>
  <si>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</si>
  <si>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</si>
  <si>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</si>
  <si>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</si>
  <si>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</si>
  <si>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</si>
  <si>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</si>
  <si>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</si>
  <si>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</si>
  <si>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</si>
  <si>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</si>
  <si>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</si>
  <si>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</si>
  <si>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</si>
  <si>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</si>
  <si>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</si>
  <si>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</si>
  <si>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</si>
  <si>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</si>
  <si>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</si>
  <si>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</si>
  <si>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</si>
  <si>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</si>
  <si>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</si>
  <si>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</si>
  <si>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</si>
  <si>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</si>
  <si>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</si>
  <si>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</si>
  <si>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</si>
  <si>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</si>
  <si>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</si>
  <si>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</si>
  <si>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</si>
  <si>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</si>
  <si>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</si>
  <si>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</si>
  <si>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</si>
  <si>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</si>
  <si>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</si>
  <si>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</si>
  <si>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</si>
  <si>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</si>
  <si>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</si>
  <si>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</si>
  <si>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</si>
  <si>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</si>
  <si>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</si>
  <si>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</si>
  <si>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</si>
  <si>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</si>
  <si>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</si>
  <si>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</si>
  <si>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</si>
  <si>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</si>
  <si>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</si>
  <si>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</si>
  <si>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</si>
  <si>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</si>
  <si>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</si>
  <si>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</si>
  <si>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</si>
  <si>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</si>
  <si>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</si>
  <si>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</si>
  <si>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</si>
  <si>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</si>
  <si>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</si>
  <si>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</si>
  <si>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</si>
  <si>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</si>
  <si>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</si>
  <si>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</si>
  <si>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</si>
  <si>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</si>
  <si>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</si>
  <si>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</si>
  <si>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</si>
  <si>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</si>
  <si>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</si>
  <si>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</si>
  <si>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</si>
  <si>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</si>
  <si>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</si>
  <si>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</si>
  <si>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</si>
  <si>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</si>
  <si>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</si>
  <si>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</si>
  <si>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</si>
  <si>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</si>
  <si>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</si>
  <si>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</si>
  <si>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</si>
  <si>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</si>
  <si>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</si>
  <si>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</si>
  <si>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</si>
  <si>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</si>
  <si>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</si>
  <si>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</si>
  <si>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</si>
  <si>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</si>
  <si>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</si>
  <si>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</si>
  <si>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</si>
  <si>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</si>
  <si>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</si>
  <si>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</si>
  <si>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</si>
  <si>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</si>
  <si>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</si>
  <si>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</si>
  <si>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</si>
  <si>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</si>
  <si>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</si>
  <si>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</si>
  <si>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</si>
  <si>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</si>
  <si>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</si>
  <si>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</si>
  <si>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</si>
  <si>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</si>
  <si>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</si>
  <si>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</si>
  <si>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</si>
  <si>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</si>
  <si>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</si>
  <si>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</si>
  <si>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</si>
  <si>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</si>
  <si>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</si>
  <si>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</si>
  <si>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</si>
  <si>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</si>
  <si>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</si>
  <si>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</si>
  <si>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</si>
  <si>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</si>
  <si>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</si>
  <si>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</si>
  <si>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</si>
  <si>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</si>
  <si>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</si>
  <si>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</si>
  <si>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</si>
  <si>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</si>
  <si>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</si>
  <si>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</si>
  <si>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</si>
  <si>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</si>
  <si>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</si>
  <si>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</si>
  <si>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</si>
  <si>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</si>
  <si>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</si>
  <si>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</si>
  <si>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</si>
  <si>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</si>
  <si>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</si>
  <si>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</si>
  <si>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</si>
  <si>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</si>
  <si>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</si>
  <si>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</si>
  <si>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</si>
  <si>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</si>
  <si>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</si>
  <si>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</si>
  <si>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</si>
  <si>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</si>
  <si>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</si>
  <si>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</si>
  <si>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</si>
  <si>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</si>
  <si>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</si>
  <si>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</si>
  <si>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</si>
  <si>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</si>
  <si>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</si>
  <si>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</si>
  <si>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</si>
  <si>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</si>
  <si>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</si>
  <si>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</si>
  <si>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</si>
  <si>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</si>
  <si>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</si>
  <si>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</si>
  <si>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</si>
  <si>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</si>
  <si>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</si>
  <si>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</si>
  <si>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</si>
  <si>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</si>
  <si>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</si>
  <si>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</si>
  <si>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</si>
  <si>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</si>
  <si>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</si>
  <si>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</si>
  <si>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</si>
  <si>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</si>
  <si>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</si>
  <si>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</si>
  <si>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</si>
  <si>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</si>
  <si>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</si>
  <si>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</si>
  <si>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</si>
  <si>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</si>
  <si>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</si>
  <si>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</si>
  <si>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</si>
  <si>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</si>
  <si>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</si>
  <si>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</si>
  <si>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</si>
  <si>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</si>
  <si>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</si>
  <si>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</si>
  <si>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</si>
  <si>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</si>
  <si>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</si>
  <si>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</si>
  <si>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</si>
  <si>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</si>
  <si>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</si>
  <si>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</si>
  <si>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</si>
  <si>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</si>
  <si>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</si>
  <si>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</si>
  <si>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</si>
  <si>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</si>
  <si>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</si>
  <si>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</si>
  <si>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</si>
  <si>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</si>
  <si>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</si>
  <si>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</si>
  <si>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</si>
  <si>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</si>
  <si>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</si>
  <si>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</si>
  <si>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</si>
  <si>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</si>
  <si>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</si>
  <si>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</si>
  <si>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</si>
  <si>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</si>
  <si>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</si>
  <si>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</si>
  <si>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</si>
  <si>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</si>
  <si>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</si>
  <si>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</si>
  <si>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</si>
  <si>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</si>
  <si>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</si>
  <si>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</si>
  <si>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</si>
  <si>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</si>
  <si>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</si>
  <si>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</si>
  <si>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</si>
  <si>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</si>
  <si>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</si>
  <si>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</si>
  <si>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</si>
  <si>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</si>
  <si>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</si>
  <si>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</si>
  <si>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</si>
  <si>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</si>
  <si>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</si>
  <si>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</si>
  <si>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</si>
  <si>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</si>
  <si>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</si>
  <si>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</si>
  <si>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</si>
  <si>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</si>
  <si>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</si>
  <si>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</si>
  <si>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</si>
  <si>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</si>
  <si>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</si>
  <si>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</si>
  <si>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</si>
  <si>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</si>
  <si>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</si>
  <si>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</si>
  <si>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</si>
  <si>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</si>
  <si>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</si>
  <si>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</si>
  <si>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</si>
  <si>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</si>
  <si>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</si>
  <si>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</si>
  <si>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</si>
  <si>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</si>
  <si>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</si>
  <si>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</si>
  <si>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</si>
  <si>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</si>
  <si>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</si>
  <si>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</si>
  <si>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</si>
  <si>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</si>
  <si>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</si>
  <si>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</si>
  <si>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</si>
  <si>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</si>
  <si>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</si>
  <si>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</si>
  <si>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</si>
  <si>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</si>
  <si>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</si>
  <si>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</si>
  <si>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</si>
  <si>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</si>
  <si>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</si>
  <si>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</si>
  <si>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</si>
  <si>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</si>
  <si>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</si>
  <si>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</si>
  <si>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</si>
  <si>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</si>
  <si>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</si>
  <si>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</si>
  <si>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</si>
  <si>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</si>
  <si>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</si>
  <si>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</si>
  <si>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</si>
  <si>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</si>
  <si>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</si>
  <si>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</si>
  <si>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</si>
  <si>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</si>
  <si>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</si>
  <si>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</si>
  <si>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</si>
  <si>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</si>
  <si>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</si>
  <si>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</si>
  <si>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</si>
  <si>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</si>
  <si>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</si>
  <si>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</si>
  <si>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</si>
  <si>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</si>
  <si>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</si>
  <si>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</si>
  <si>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</si>
  <si>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</si>
  <si>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</si>
  <si>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</si>
  <si>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</si>
  <si>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</si>
  <si>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</si>
  <si>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</si>
  <si>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</si>
  <si>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</si>
  <si>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</si>
  <si>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</si>
  <si>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</si>
  <si>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</si>
  <si>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</si>
  <si>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</si>
  <si>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</si>
  <si>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</si>
  <si>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</si>
  <si>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</si>
  <si>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</si>
  <si>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</si>
  <si>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</si>
  <si>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</si>
  <si>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</si>
  <si>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</si>
  <si>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</si>
  <si>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</si>
  <si>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</si>
  <si>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</si>
  <si>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</si>
  <si>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</si>
  <si>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</si>
  <si>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</si>
  <si>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</si>
  <si>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</si>
  <si>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</si>
  <si>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</si>
  <si>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</si>
  <si>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</si>
  <si>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</si>
  <si>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</si>
  <si>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</si>
  <si>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</si>
  <si>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</si>
  <si>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</si>
  <si>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</si>
  <si>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</si>
  <si>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</si>
  <si>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</si>
  <si>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</si>
  <si>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</si>
  <si>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</si>
  <si>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</si>
  <si>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</si>
  <si>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</si>
  <si>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</si>
  <si>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</si>
  <si>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</si>
  <si>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</si>
  <si>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</si>
  <si>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</si>
  <si>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</si>
  <si>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</si>
  <si>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</si>
  <si>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</si>
  <si>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</si>
  <si>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</si>
  <si>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</si>
  <si>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</si>
  <si>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</si>
  <si>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</si>
  <si>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</si>
  <si>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</si>
  <si>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</si>
  <si>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</si>
  <si>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</si>
  <si>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</si>
  <si>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</si>
  <si>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</si>
  <si>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</si>
  <si>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</si>
  <si>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</si>
  <si>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</si>
  <si>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</si>
  <si>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</si>
  <si>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</si>
  <si>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</si>
  <si>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</si>
  <si>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</si>
  <si>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</si>
  <si>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</si>
  <si>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</si>
  <si>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</si>
  <si>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</si>
  <si>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</si>
  <si>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</si>
  <si>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</si>
  <si>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</si>
  <si>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</si>
  <si>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</si>
  <si>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</si>
  <si>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</si>
  <si>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</si>
  <si>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</si>
  <si>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</si>
  <si>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</si>
  <si>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</si>
  <si>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</si>
  <si>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</si>
  <si>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</si>
  <si>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</si>
  <si>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</si>
  <si>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</si>
  <si>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</si>
  <si>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</si>
  <si>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</si>
  <si>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</si>
  <si>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</si>
  <si>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</si>
  <si>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</si>
  <si>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</si>
  <si>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</si>
  <si>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</si>
  <si>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</si>
  <si>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</si>
  <si>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</si>
  <si>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</si>
  <si>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</si>
  <si>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</si>
  <si>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</si>
  <si>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</si>
  <si>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</si>
  <si>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</si>
  <si>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</si>
  <si>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</si>
  <si>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</si>
  <si>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</si>
  <si>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</si>
  <si>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</si>
  <si>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</si>
  <si>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</si>
  <si>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</si>
  <si>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</si>
  <si>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</si>
  <si>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</si>
  <si>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</si>
  <si>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</si>
  <si>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</si>
  <si>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</si>
  <si>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</si>
  <si>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</si>
  <si>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</si>
  <si>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</si>
  <si>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</si>
  <si>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</si>
  <si>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</si>
  <si>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</si>
  <si>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</si>
  <si>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</si>
  <si>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</si>
  <si>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</si>
  <si>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</si>
  <si>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</si>
  <si>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</si>
  <si>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</si>
  <si>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</si>
  <si>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</si>
  <si>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</si>
  <si>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</si>
  <si>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</si>
  <si>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</si>
  <si>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</si>
  <si>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</si>
  <si>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</si>
  <si>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</si>
  <si>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</si>
  <si>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</si>
  <si>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</si>
  <si>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</si>
  <si>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</si>
  <si>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</si>
  <si>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</si>
  <si>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</si>
  <si>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</si>
  <si>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</si>
  <si>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</si>
  <si>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</si>
  <si>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</si>
  <si>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</si>
  <si>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</si>
  <si>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</si>
  <si>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</si>
  <si>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</si>
  <si>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</si>
  <si>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</si>
  <si>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</si>
  <si>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</si>
  <si>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</si>
  <si>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</si>
  <si>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</si>
  <si>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</si>
  <si>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</si>
  <si>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</si>
  <si>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</si>
  <si>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</si>
  <si>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</si>
  <si>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</si>
  <si>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</si>
  <si>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</si>
  <si>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</si>
  <si>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</si>
  <si>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</si>
  <si>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</si>
  <si>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</si>
  <si>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</si>
  <si>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</si>
  <si>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</si>
  <si>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</si>
  <si>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</si>
  <si>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</si>
  <si>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</si>
  <si>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</si>
  <si>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</si>
  <si>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</si>
  <si>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</si>
  <si>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</si>
  <si>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</si>
  <si>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</si>
  <si>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</si>
  <si>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</si>
  <si>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</si>
  <si>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</si>
  <si>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</si>
  <si>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</si>
  <si>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</si>
  <si>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</si>
  <si>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</si>
  <si>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</si>
  <si>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</si>
  <si>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</si>
  <si>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</si>
  <si>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</si>
  <si>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</si>
  <si>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</si>
  <si>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</si>
  <si>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</si>
  <si>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</si>
  <si>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</si>
  <si>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</si>
  <si>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</si>
  <si>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</si>
  <si>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</si>
  <si>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</si>
  <si>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</si>
  <si>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</si>
  <si>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</si>
  <si>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</si>
  <si>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</si>
  <si>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</si>
  <si>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</si>
  <si>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</si>
  <si>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</si>
  <si>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</si>
  <si>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</si>
  <si>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</si>
  <si>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</si>
  <si>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</si>
  <si>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</si>
  <si>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</si>
  <si>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</si>
  <si>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</si>
  <si>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</si>
  <si>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</si>
  <si>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</si>
  <si>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</si>
  <si>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</si>
  <si>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</si>
  <si>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</si>
  <si>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</si>
  <si>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</si>
  <si>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</si>
  <si>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</si>
  <si>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</si>
  <si>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</si>
  <si>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</si>
  <si>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</si>
  <si>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</si>
  <si>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</si>
  <si>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</si>
  <si>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</si>
  <si>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</si>
  <si>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</si>
  <si>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</si>
  <si>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</si>
  <si>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</si>
  <si>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</si>
  <si>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</si>
  <si>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</si>
  <si>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</si>
  <si>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</si>
  <si>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</si>
  <si>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</si>
  <si>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</si>
  <si>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</si>
  <si>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</si>
  <si>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</si>
  <si>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</si>
  <si>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</si>
  <si>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</si>
  <si>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</si>
  <si>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</si>
  <si>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</si>
  <si>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</si>
  <si>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</si>
  <si>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</si>
  <si>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</si>
  <si>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</si>
  <si>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</si>
  <si>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</si>
  <si>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</si>
  <si>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</si>
  <si>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</si>
  <si>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</si>
  <si>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</si>
  <si>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</si>
  <si>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</si>
  <si>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</si>
  <si>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</si>
  <si>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</si>
  <si>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</si>
  <si>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</si>
  <si>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</si>
  <si>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</si>
  <si>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</si>
  <si>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</si>
  <si>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</si>
  <si>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</si>
  <si>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</si>
  <si>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</si>
  <si>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</si>
  <si>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</si>
  <si>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</si>
  <si>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</si>
  <si>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</si>
  <si>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</si>
  <si>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</si>
  <si>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</si>
  <si>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</si>
  <si>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</si>
  <si>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</si>
  <si>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</si>
  <si>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</si>
  <si>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</si>
  <si>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</si>
  <si>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</si>
  <si>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</si>
  <si>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</si>
  <si>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</si>
  <si>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</si>
  <si>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</si>
  <si>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</si>
  <si>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</si>
  <si>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</si>
  <si>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</si>
  <si>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</si>
  <si>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</si>
  <si>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</si>
  <si>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</si>
  <si>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</si>
  <si>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</si>
  <si>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</si>
  <si>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</si>
  <si>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</si>
  <si>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</si>
  <si>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</si>
  <si>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</si>
  <si>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</si>
  <si>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</si>
  <si>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</si>
  <si>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</si>
  <si>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</si>
  <si>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</si>
  <si>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</si>
  <si>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</si>
  <si>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</si>
  <si>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</si>
  <si>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</si>
  <si>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</si>
  <si>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</si>
  <si>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</si>
  <si>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</si>
  <si>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</si>
  <si>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</si>
  <si>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</si>
  <si>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</si>
  <si>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</si>
  <si>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</si>
  <si>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</si>
  <si>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</si>
  <si>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</si>
  <si>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</si>
  <si>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</si>
  <si>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</si>
  <si>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</si>
  <si>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</si>
  <si>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</si>
  <si>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</si>
  <si>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</si>
  <si>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</si>
  <si>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</si>
  <si>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</si>
  <si>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</si>
  <si>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</si>
  <si>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</si>
  <si>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</si>
  <si>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</si>
  <si>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</si>
  <si>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</si>
  <si>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</si>
  <si>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</si>
  <si>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</si>
  <si>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</si>
  <si>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</si>
  <si>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</si>
  <si>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</si>
  <si>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</si>
  <si>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</si>
  <si>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</si>
  <si>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</si>
  <si>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</si>
  <si>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</si>
  <si>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</si>
  <si>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</si>
  <si>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</si>
  <si>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</si>
  <si>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</si>
  <si>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</si>
  <si>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</si>
  <si>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</si>
  <si>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</si>
  <si>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</si>
  <si>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</si>
  <si>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</si>
  <si>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</si>
  <si>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</si>
  <si>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</si>
  <si>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</si>
  <si>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</si>
  <si>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</si>
  <si>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</si>
  <si>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</si>
  <si>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</si>
  <si>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</si>
  <si>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</si>
  <si>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</si>
  <si>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</si>
  <si>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</si>
  <si>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</si>
  <si>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</si>
  <si>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</si>
  <si>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</si>
  <si>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</si>
  <si>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</si>
  <si>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</si>
  <si>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</si>
  <si>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</si>
  <si>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</si>
  <si>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</si>
  <si>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</si>
  <si>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</si>
  <si>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</si>
  <si>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</si>
  <si>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</si>
  <si>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</si>
  <si>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</si>
  <si>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</si>
  <si>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</si>
  <si>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</si>
  <si>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</si>
  <si>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</si>
  <si>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</si>
  <si>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</si>
  <si>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</si>
  <si>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</si>
  <si>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</si>
  <si>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</si>
  <si>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</si>
  <si>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</si>
  <si>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</si>
  <si>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</si>
  <si>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</si>
  <si>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</si>
  <si>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</si>
  <si>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</si>
  <si>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</si>
  <si>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</si>
  <si>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</si>
  <si>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</si>
  <si>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</si>
  <si>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</si>
  <si>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</si>
  <si>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</si>
  <si>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</si>
  <si>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</si>
  <si>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</si>
  <si>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</si>
  <si>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</si>
  <si>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</si>
  <si>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</si>
  <si>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</si>
  <si>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</si>
  <si>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</si>
  <si>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</si>
  <si>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</si>
  <si>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</si>
  <si>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</si>
  <si>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</si>
  <si>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</si>
  <si>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</si>
  <si>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</si>
  <si>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</si>
  <si>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</si>
  <si>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</si>
  <si>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</si>
  <si>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</si>
  <si>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</si>
  <si>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</si>
  <si>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</si>
  <si>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</si>
  <si>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</si>
  <si>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</si>
  <si>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</si>
  <si>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</si>
  <si>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</si>
  <si>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</si>
  <si>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</si>
  <si>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</si>
  <si>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</si>
  <si>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</si>
  <si>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</si>
  <si>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</si>
  <si>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</si>
  <si>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</si>
  <si>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</si>
  <si>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</si>
  <si>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</si>
  <si>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</si>
  <si>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</si>
  <si>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</si>
  <si>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</si>
  <si>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</si>
  <si>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</si>
  <si>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</si>
  <si>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</si>
  <si>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</si>
  <si>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</si>
  <si>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</si>
  <si>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</si>
  <si>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</si>
  <si>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</si>
  <si>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</si>
  <si>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</si>
  <si>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</si>
  <si>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</si>
  <si>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</si>
  <si>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</si>
  <si>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</si>
  <si>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</si>
  <si>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</si>
  <si>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</si>
  <si>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</si>
  <si>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</si>
  <si>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</si>
  <si>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</si>
  <si>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</si>
  <si>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</si>
  <si>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</si>
  <si>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</si>
  <si>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</si>
  <si>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</si>
  <si>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</si>
  <si>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</si>
  <si>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</si>
  <si>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</si>
  <si>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</si>
  <si>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</si>
  <si>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</si>
  <si>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</si>
  <si>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</si>
  <si>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</si>
  <si>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</si>
  <si>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</si>
  <si>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</si>
  <si>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</si>
  <si>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</si>
  <si>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</si>
  <si>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</si>
  <si>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</si>
  <si>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</si>
  <si>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</si>
  <si>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</si>
  <si>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</si>
  <si>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</si>
  <si>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</si>
  <si>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</si>
  <si>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</si>
  <si>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</si>
  <si>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</si>
  <si>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</si>
  <si>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</si>
  <si>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</si>
  <si>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</si>
  <si>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</si>
  <si>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</si>
  <si>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</si>
  <si>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</si>
  <si>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</si>
  <si>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</si>
  <si>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</si>
  <si>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</si>
  <si>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</si>
  <si>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</si>
  <si>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</si>
  <si>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</si>
  <si>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</si>
  <si>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</si>
  <si>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</si>
  <si>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</si>
  <si>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</si>
  <si>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</si>
  <si>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</si>
  <si>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</si>
  <si>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</si>
  <si>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</si>
  <si>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</si>
  <si>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</si>
  <si>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</si>
  <si>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</si>
  <si>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</si>
  <si>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</si>
  <si>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</si>
  <si>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</si>
  <si>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</si>
  <si>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</si>
  <si>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</si>
  <si>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</si>
  <si>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</si>
  <si>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</si>
  <si>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</si>
  <si>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</si>
  <si>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</si>
  <si>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</si>
  <si>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</si>
  <si>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</si>
  <si>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</si>
  <si>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</si>
  <si>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</si>
  <si>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</si>
  <si>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</si>
  <si>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</si>
  <si>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</si>
  <si>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</si>
  <si>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</si>
  <si>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</si>
  <si>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</si>
  <si>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</si>
  <si>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</si>
  <si>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</si>
  <si>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</si>
  <si>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</si>
  <si>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</si>
  <si>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</si>
  <si>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</si>
  <si>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</si>
  <si>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</si>
  <si>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</si>
  <si>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</si>
  <si>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</si>
  <si>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</si>
  <si>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</si>
  <si>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</si>
  <si>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</si>
  <si>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</si>
  <si>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</si>
  <si>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</si>
  <si>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</si>
  <si>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</si>
  <si>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</si>
  <si>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</si>
  <si>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</si>
  <si>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</si>
  <si>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</si>
  <si>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</si>
  <si>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</si>
  <si>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</si>
  <si>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</si>
  <si>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</si>
  <si>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</si>
  <si>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</si>
  <si>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</si>
  <si>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</si>
  <si>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</si>
  <si>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</si>
  <si>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</si>
  <si>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</si>
  <si>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</si>
  <si>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</si>
  <si>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</si>
  <si>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</si>
  <si>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</si>
  <si>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</si>
  <si>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</si>
  <si>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</si>
  <si>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</si>
  <si>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</si>
  <si>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</si>
  <si>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</si>
  <si>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</si>
  <si>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</si>
  <si>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</si>
  <si>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</si>
  <si>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</si>
  <si>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</si>
  <si>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</si>
  <si>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</si>
  <si>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</si>
  <si>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</si>
  <si>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</si>
  <si>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</si>
  <si>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</si>
  <si>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</si>
  <si>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</si>
  <si>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</si>
  <si>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</si>
  <si>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</si>
  <si>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</si>
  <si>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</si>
  <si>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</si>
  <si>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</si>
  <si>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</si>
  <si>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</si>
  <si>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</si>
  <si>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</si>
  <si>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</si>
  <si>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</si>
  <si>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</si>
  <si>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</si>
  <si>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</si>
  <si>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</si>
  <si>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</si>
  <si>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</si>
  <si>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</si>
  <si>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</si>
  <si>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</si>
  <si>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</si>
  <si>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</si>
  <si>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</si>
  <si>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</si>
  <si>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</si>
  <si>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</si>
  <si>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</si>
  <si>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</si>
  <si>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</si>
  <si>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</si>
  <si>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</si>
  <si>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</si>
  <si>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</si>
  <si>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</si>
  <si>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</si>
  <si>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</si>
  <si>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</si>
  <si>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</si>
  <si>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</si>
  <si>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</si>
  <si>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</si>
  <si>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</si>
  <si>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</si>
  <si>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</si>
  <si>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</si>
  <si>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</si>
  <si>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</si>
  <si>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</si>
  <si>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</si>
  <si>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</si>
  <si>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</si>
  <si>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</si>
  <si>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</si>
  <si>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</si>
  <si>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</si>
  <si>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</si>
  <si>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</si>
  <si>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</si>
  <si>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</si>
  <si>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</si>
  <si>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</si>
  <si>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</si>
  <si>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</si>
  <si>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</si>
  <si>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</si>
  <si>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</si>
  <si>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</si>
  <si>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</si>
  <si>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</si>
  <si>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</si>
  <si>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</si>
  <si>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</si>
  <si>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</si>
  <si>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</si>
  <si>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</si>
  <si>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</si>
  <si>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</si>
  <si>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</si>
  <si>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</si>
  <si>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</si>
  <si>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</si>
  <si>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</si>
  <si>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</si>
  <si>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</si>
  <si>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</si>
  <si>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</si>
  <si>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</si>
  <si>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</si>
  <si>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</si>
  <si>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</si>
  <si>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</si>
  <si>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</si>
  <si>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</si>
  <si>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</si>
  <si>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</si>
  <si>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</si>
  <si>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</si>
  <si>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</si>
  <si>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</si>
  <si>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</si>
  <si>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</si>
  <si>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</si>
  <si>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</si>
  <si>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</si>
  <si>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</si>
  <si>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</si>
  <si>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</si>
  <si>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</si>
  <si>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</si>
  <si>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</si>
  <si>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</si>
  <si>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</si>
  <si>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</si>
  <si>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</si>
  <si>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</si>
  <si>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</si>
  <si>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</si>
  <si>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</si>
  <si>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</si>
  <si>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</si>
  <si>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</si>
  <si>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</si>
  <si>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</si>
  <si>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</si>
  <si>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</si>
  <si>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</si>
  <si>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</si>
  <si>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</si>
  <si>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</si>
  <si>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</si>
  <si>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</si>
  <si>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</si>
  <si>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</si>
  <si>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</si>
  <si>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</si>
  <si>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</si>
  <si>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</si>
  <si>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</si>
  <si>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</si>
  <si>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</si>
  <si>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</si>
  <si>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</si>
  <si>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</si>
  <si>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</si>
  <si>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</si>
  <si>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</si>
  <si>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</si>
  <si>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</si>
  <si>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</si>
  <si>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</si>
  <si>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</si>
  <si>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</si>
  <si>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</si>
  <si>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</si>
  <si>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</si>
  <si>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</si>
  <si>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</si>
  <si>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</si>
  <si>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</si>
  <si>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</si>
  <si>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</si>
  <si>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</si>
  <si>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</si>
  <si>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</si>
  <si>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</si>
  <si>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</si>
  <si>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</si>
  <si>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</si>
  <si>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</si>
  <si>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</si>
  <si>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</si>
  <si>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</si>
  <si>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</si>
  <si>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</si>
  <si>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</si>
  <si>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</si>
  <si>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</si>
  <si>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</si>
  <si>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</si>
  <si>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</si>
  <si>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</si>
  <si>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</si>
  <si>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</si>
  <si>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</si>
  <si>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</si>
  <si>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</si>
  <si>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</si>
  <si>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</si>
  <si>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</si>
  <si>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</si>
  <si>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</si>
  <si>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</si>
  <si>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</si>
  <si>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</si>
  <si>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</si>
  <si>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</si>
  <si>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</si>
  <si>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</si>
  <si>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</si>
  <si>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</si>
  <si>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</si>
  <si>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</si>
  <si>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</si>
  <si>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</si>
  <si>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</si>
  <si>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</si>
  <si>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</si>
  <si>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</si>
  <si>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</si>
  <si>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</si>
  <si>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</si>
  <si>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</si>
  <si>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</si>
  <si>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</si>
  <si>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</si>
  <si>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</si>
  <si>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</si>
  <si>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</si>
  <si>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</si>
  <si>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</si>
  <si>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</si>
  <si>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</si>
  <si>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</si>
  <si>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</si>
  <si>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</si>
  <si>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</si>
  <si>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</si>
  <si>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</si>
  <si>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</si>
  <si>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</si>
  <si>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</si>
  <si>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</si>
  <si>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</si>
  <si>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</si>
  <si>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</si>
  <si>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</si>
  <si>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</si>
  <si>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</si>
  <si>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</si>
  <si>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</si>
  <si>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</si>
  <si>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</si>
  <si>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</si>
  <si>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</si>
  <si>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</si>
  <si>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</si>
  <si>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</si>
  <si>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</si>
  <si>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</si>
  <si>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</si>
  <si>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</si>
  <si>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</si>
  <si>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</si>
  <si>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</si>
  <si>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</si>
  <si>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</si>
  <si>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</si>
  <si>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</si>
  <si>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</si>
  <si>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</si>
  <si>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</si>
  <si>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</si>
  <si>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</si>
  <si>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</si>
  <si>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</si>
  <si>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</si>
  <si>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</si>
  <si>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</si>
  <si>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</si>
  <si>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</si>
  <si>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</si>
  <si>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</si>
  <si>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</si>
  <si>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</si>
  <si>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</si>
  <si>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</si>
  <si>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</si>
  <si>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</si>
  <si>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</si>
  <si>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</si>
  <si>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</si>
  <si>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</si>
  <si>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</si>
  <si>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</si>
  <si>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</si>
  <si>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</si>
  <si>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</si>
  <si>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</si>
  <si>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</si>
  <si>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</si>
  <si>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</si>
  <si>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</si>
  <si>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</si>
  <si>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</si>
  <si>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</si>
  <si>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</si>
  <si>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</si>
  <si>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</si>
  <si>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</si>
  <si>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</si>
  <si>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</si>
  <si>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</si>
  <si>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</si>
  <si>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</si>
  <si>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</si>
  <si>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</si>
  <si>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</si>
  <si>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</si>
  <si>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</si>
  <si>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</si>
  <si>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</si>
  <si>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</si>
  <si>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</si>
  <si>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</si>
  <si>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</si>
  <si>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</si>
  <si>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</si>
  <si>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</si>
  <si>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</si>
  <si>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</si>
  <si>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</si>
  <si>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</si>
  <si>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</si>
  <si>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</si>
  <si>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</si>
  <si>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</si>
  <si>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</si>
  <si>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</si>
  <si>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</si>
  <si>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</si>
  <si>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</si>
  <si>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</si>
  <si>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</si>
  <si>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</si>
  <si>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</si>
  <si>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</si>
  <si>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</si>
  <si>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</si>
  <si>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</si>
  <si>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</si>
  <si>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</si>
  <si>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</si>
  <si>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</si>
  <si>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</si>
  <si>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</si>
  <si>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</si>
  <si>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</si>
  <si>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</si>
  <si>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</si>
  <si>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</si>
  <si>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</si>
  <si>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</si>
  <si>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</si>
  <si>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</si>
  <si>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</si>
  <si>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</si>
  <si>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</si>
  <si>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</si>
  <si>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</si>
  <si>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</si>
  <si>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</si>
  <si>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</si>
  <si>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</si>
  <si>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</si>
  <si>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</si>
  <si>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</si>
  <si>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</si>
  <si>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</si>
  <si>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</si>
  <si>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</si>
  <si>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</si>
  <si>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</si>
  <si>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</si>
  <si>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</si>
  <si>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</si>
  <si>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</si>
  <si>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</si>
  <si>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</si>
  <si>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</si>
  <si>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</si>
  <si>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</si>
  <si>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</si>
  <si>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</si>
  <si>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</si>
  <si>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</si>
  <si>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</si>
  <si>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</si>
  <si>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</si>
  <si>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</si>
  <si>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</si>
  <si>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</si>
  <si>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</si>
  <si>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</si>
  <si>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</si>
  <si>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</si>
  <si>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</si>
  <si>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</si>
  <si>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</si>
  <si>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</si>
  <si>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</si>
  <si>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</si>
  <si>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</si>
  <si>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</si>
  <si>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</si>
  <si>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</si>
  <si>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</si>
  <si>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</si>
  <si>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</si>
  <si>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</si>
  <si>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</si>
  <si>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</si>
  <si>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</si>
  <si>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</si>
  <si>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</si>
  <si>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</si>
  <si>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</si>
  <si>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</si>
  <si>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</si>
  <si>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</si>
  <si>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</si>
  <si>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</si>
  <si>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</si>
  <si>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</si>
  <si>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</si>
  <si>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</si>
  <si>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</si>
  <si>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</si>
  <si>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</si>
  <si>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</si>
  <si>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</si>
  <si>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</si>
  <si>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</si>
  <si>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</si>
  <si>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</si>
  <si>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</si>
  <si>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</si>
  <si>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</si>
  <si>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</si>
  <si>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</si>
  <si>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</si>
  <si>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</si>
  <si>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</si>
  <si>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</si>
  <si>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</si>
  <si>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</si>
  <si>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</si>
  <si>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</si>
  <si>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</si>
  <si>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</si>
  <si>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</si>
  <si>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</si>
  <si>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</si>
  <si>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</si>
  <si>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</si>
  <si>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</si>
  <si>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</si>
  <si>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</si>
  <si>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</si>
  <si>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</si>
  <si>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</si>
  <si>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</si>
  <si>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</si>
  <si>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</si>
  <si>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</si>
  <si>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</si>
  <si>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</si>
  <si>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</si>
  <si>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</si>
  <si>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</si>
  <si>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</si>
  <si>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</si>
  <si>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</si>
  <si>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</si>
  <si>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</si>
  <si>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</si>
  <si>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</si>
  <si>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</si>
  <si>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</si>
  <si>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</si>
  <si>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</si>
  <si>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</si>
  <si>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</si>
  <si>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</si>
  <si>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</si>
  <si>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</si>
  <si>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</si>
  <si>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</si>
  <si>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</si>
  <si>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</si>
  <si>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</si>
  <si>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</si>
  <si>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</si>
  <si>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</si>
  <si>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</si>
  <si>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</si>
  <si>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</si>
  <si>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</si>
  <si>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</si>
  <si>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</si>
  <si>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</si>
  <si>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</si>
  <si>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</si>
  <si>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</si>
  <si>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</si>
  <si>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</si>
  <si>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</si>
  <si>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</si>
  <si>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</si>
  <si>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</si>
  <si>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</si>
  <si>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</si>
  <si>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</si>
  <si>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</si>
  <si>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</si>
  <si>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</si>
  <si>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</si>
  <si>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</si>
  <si>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</si>
  <si>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</si>
  <si>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</si>
  <si>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</si>
  <si>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</si>
  <si>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</si>
  <si>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</si>
  <si>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</si>
  <si>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</si>
  <si>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</si>
  <si>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</si>
  <si>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</si>
  <si>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</si>
  <si>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</si>
  <si>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</si>
  <si>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</si>
  <si>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</si>
  <si>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</si>
  <si>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</si>
  <si>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</si>
  <si>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</si>
  <si>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</si>
  <si>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</si>
  <si>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</si>
  <si>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</si>
  <si>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</si>
  <si>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</si>
  <si>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</si>
  <si>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</si>
  <si>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</si>
  <si>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</si>
  <si>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</si>
  <si>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</si>
  <si>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</si>
  <si>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</si>
  <si>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</si>
  <si>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</si>
  <si>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</si>
  <si>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</si>
  <si>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</si>
  <si>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</si>
  <si>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</si>
  <si>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</si>
  <si>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</si>
  <si>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</si>
  <si>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</si>
  <si>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</si>
  <si>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</si>
  <si>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</si>
  <si>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</si>
  <si>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</si>
  <si>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</si>
  <si>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</si>
  <si>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</si>
  <si>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</si>
  <si>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</si>
  <si>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</si>
  <si>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</si>
  <si>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</si>
  <si>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</si>
  <si>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</si>
  <si>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</si>
  <si>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</si>
  <si>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</si>
  <si>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</si>
  <si>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</si>
  <si>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</si>
  <si>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</si>
  <si>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</si>
  <si>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</si>
  <si>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</si>
  <si>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</si>
  <si>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</si>
  <si>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</si>
  <si>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</si>
  <si>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</si>
  <si>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</si>
  <si>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</si>
  <si>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</si>
  <si>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</si>
  <si>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</si>
  <si>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</si>
  <si>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</si>
  <si>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</si>
  <si>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</si>
  <si>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</si>
  <si>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</si>
  <si>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</si>
  <si>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</si>
  <si>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</si>
  <si>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</si>
  <si>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</si>
  <si>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</si>
  <si>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</si>
  <si>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</si>
  <si>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</si>
  <si>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</si>
  <si>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</si>
  <si>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</si>
  <si>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</si>
  <si>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</si>
  <si>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</si>
  <si>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</si>
  <si>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</si>
  <si>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</si>
  <si>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</si>
  <si>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</si>
  <si>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</si>
  <si>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</si>
  <si>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</si>
  <si>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</si>
  <si>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</si>
  <si>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</si>
  <si>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</si>
  <si>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</si>
  <si>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</si>
  <si>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</si>
  <si>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</si>
  <si>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</si>
  <si>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</si>
  <si>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</si>
  <si>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</si>
  <si>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</si>
  <si>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</si>
  <si>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</si>
  <si>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</si>
  <si>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</si>
  <si>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</si>
  <si>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</si>
  <si>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</si>
  <si>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</si>
  <si>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</si>
  <si>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</si>
  <si>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</si>
  <si>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</si>
  <si>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</si>
  <si>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</si>
  <si>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</si>
  <si>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</si>
  <si>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</si>
  <si>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</si>
  <si>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</si>
  <si>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</si>
  <si>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</si>
  <si>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</si>
  <si>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</si>
  <si>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</si>
  <si>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</si>
  <si>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</si>
  <si>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</si>
  <si>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</si>
  <si>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</si>
  <si>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</si>
  <si>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</si>
  <si>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</si>
  <si>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</si>
  <si>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</si>
  <si>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</si>
  <si>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</si>
  <si>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</si>
  <si>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</si>
  <si>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</si>
  <si>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</si>
  <si>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</si>
  <si>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</si>
  <si>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</si>
  <si>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</si>
  <si>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</si>
  <si>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</si>
  <si>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</si>
  <si>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</si>
  <si>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</si>
  <si>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</si>
  <si>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</si>
  <si>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</si>
  <si>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</si>
  <si>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</si>
  <si>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</si>
  <si>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</si>
  <si>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</si>
  <si>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</si>
  <si>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</si>
  <si>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</si>
  <si>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</si>
  <si>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</si>
  <si>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</si>
  <si>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</si>
  <si>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</si>
  <si>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</si>
  <si>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</si>
  <si>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</si>
  <si>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</si>
  <si>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</si>
  <si>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</si>
  <si>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</si>
  <si>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</si>
  <si>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</si>
  <si>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</si>
  <si>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</si>
  <si>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</si>
  <si>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</si>
  <si>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</si>
  <si>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</si>
  <si>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</si>
  <si>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</si>
  <si>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</si>
  <si>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</si>
  <si>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</si>
  <si>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</si>
  <si>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</si>
  <si>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</si>
  <si>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</si>
  <si>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</si>
  <si>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</si>
  <si>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</si>
  <si>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</si>
  <si>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</si>
  <si>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</si>
  <si>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</si>
  <si>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</si>
  <si>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</si>
  <si>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</si>
  <si>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</si>
  <si>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</si>
  <si>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</si>
  <si>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</si>
  <si>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</si>
  <si>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</si>
  <si>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</si>
  <si>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</si>
  <si>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</si>
  <si>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</si>
  <si>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</si>
  <si>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</si>
  <si>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</si>
  <si>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</si>
  <si>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</si>
  <si>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</si>
  <si>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</si>
  <si>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</si>
  <si>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</si>
  <si>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</si>
  <si>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</si>
  <si>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</si>
  <si>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</si>
  <si>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</si>
  <si>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</si>
  <si>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</si>
  <si>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</si>
  <si>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</si>
  <si>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</si>
  <si>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</si>
  <si>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</si>
  <si>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</si>
  <si>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</si>
  <si>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</si>
  <si>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</si>
  <si>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</si>
  <si>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</si>
  <si>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</si>
  <si>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</si>
  <si>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</si>
  <si>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</si>
  <si>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</si>
  <si>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</si>
  <si>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</si>
  <si>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</si>
  <si>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</si>
  <si>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</si>
  <si>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</si>
  <si>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</si>
  <si>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</si>
  <si>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</si>
  <si>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</si>
  <si>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</si>
  <si>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</si>
  <si>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</si>
  <si>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</si>
  <si>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</si>
  <si>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</si>
  <si>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</si>
  <si>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</si>
  <si>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</si>
  <si>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</si>
  <si>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</si>
  <si>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</si>
  <si>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</si>
  <si>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</si>
  <si>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</si>
  <si>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</si>
  <si>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</si>
  <si>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</si>
  <si>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</si>
  <si>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</si>
  <si>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</si>
  <si>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</si>
  <si>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</si>
  <si>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</si>
  <si>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</si>
  <si>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</si>
  <si>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</si>
  <si>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</si>
  <si>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</si>
  <si>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</si>
  <si>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</si>
  <si>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</si>
  <si>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</si>
  <si>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</si>
  <si>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</si>
  <si>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</si>
  <si>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</si>
  <si>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</si>
  <si>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</si>
  <si>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</si>
  <si>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</si>
  <si>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</si>
  <si>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</si>
  <si>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</si>
  <si>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</si>
  <si>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</si>
  <si>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</si>
  <si>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</si>
  <si>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</si>
  <si>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</si>
  <si>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</si>
  <si>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</si>
  <si>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</si>
  <si>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</si>
  <si>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</si>
  <si>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</si>
  <si>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</si>
  <si>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</si>
  <si>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</si>
  <si>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</si>
  <si>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</si>
  <si>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</si>
  <si>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</si>
  <si>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</si>
  <si>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</si>
  <si>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</si>
  <si>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</si>
  <si>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</si>
  <si>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</si>
  <si>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</si>
  <si>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</si>
  <si>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</si>
  <si>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</si>
  <si>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</si>
  <si>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</si>
  <si>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</si>
  <si>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</si>
  <si>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</si>
  <si>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</si>
  <si>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</si>
  <si>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</si>
  <si>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</si>
  <si>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</si>
  <si>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</si>
  <si>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</si>
  <si>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</si>
  <si>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</si>
  <si>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</si>
  <si>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</si>
  <si>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</si>
  <si>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</si>
  <si>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</si>
  <si>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</si>
  <si>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</si>
  <si>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</si>
  <si>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</si>
  <si>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</si>
  <si>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</si>
  <si>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</si>
  <si>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</si>
  <si>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</si>
  <si>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</si>
  <si>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</si>
  <si>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</si>
  <si>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</si>
  <si>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</si>
  <si>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</si>
  <si>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</si>
  <si>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</si>
  <si>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</si>
  <si>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</si>
  <si>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</si>
  <si>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</si>
  <si>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</si>
  <si>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</si>
  <si>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</si>
  <si>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</si>
  <si>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</si>
  <si>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</si>
  <si>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</si>
  <si>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</si>
  <si>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</si>
  <si>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</si>
  <si>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</si>
  <si>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</si>
  <si>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</si>
  <si>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</si>
  <si>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</si>
  <si>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</si>
  <si>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</si>
  <si>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</si>
  <si>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</si>
  <si>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</si>
  <si>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</si>
  <si>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</si>
  <si>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</si>
  <si>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</si>
  <si>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</si>
  <si>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</si>
  <si>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</si>
  <si>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</si>
  <si>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</si>
  <si>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</si>
  <si>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</si>
  <si>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</si>
  <si>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</si>
  <si>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</si>
  <si>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</si>
  <si>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</si>
  <si>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</si>
  <si>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</si>
  <si>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</si>
  <si>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</si>
  <si>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</si>
  <si>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</si>
  <si>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</si>
  <si>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</si>
  <si>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</si>
  <si>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</si>
  <si>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</si>
  <si>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</si>
  <si>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</si>
  <si>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</si>
  <si>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</si>
  <si>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</si>
  <si>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</si>
  <si>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</si>
  <si>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</si>
  <si>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</si>
  <si>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</si>
  <si>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</si>
  <si>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</si>
  <si>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</si>
  <si>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</si>
  <si>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</si>
  <si>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</si>
  <si>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</si>
  <si>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</si>
  <si>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</si>
  <si>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</si>
  <si>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</si>
  <si>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</si>
  <si>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</si>
  <si>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</si>
  <si>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</si>
  <si>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</si>
  <si>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</si>
  <si>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</si>
  <si>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</si>
  <si>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</si>
  <si>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</si>
  <si>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</si>
  <si>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</si>
  <si>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</si>
  <si>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</si>
  <si>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</si>
  <si>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</si>
  <si>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</si>
  <si>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</si>
  <si>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</si>
  <si>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</si>
  <si>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</si>
  <si>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</si>
  <si>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</si>
  <si>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</si>
  <si>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</si>
  <si>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</si>
  <si>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</si>
  <si>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</si>
  <si>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</si>
  <si>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</si>
  <si>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</si>
  <si>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</si>
  <si>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</si>
  <si>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</si>
  <si>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</si>
  <si>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</si>
  <si>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</si>
  <si>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</si>
  <si>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</si>
  <si>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</si>
  <si>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</si>
  <si>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</si>
  <si>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</si>
  <si>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</si>
  <si>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</si>
  <si>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</si>
  <si>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</si>
  <si>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</si>
  <si>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</si>
  <si>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</si>
  <si>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</si>
  <si>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</si>
  <si>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</si>
  <si>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</si>
  <si>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</si>
  <si>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</si>
  <si>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</si>
  <si>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</si>
  <si>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</si>
  <si>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</si>
  <si>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</si>
  <si>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</si>
  <si>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</si>
  <si>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</si>
  <si>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</si>
  <si>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</si>
  <si>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</si>
  <si>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</si>
  <si>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</si>
  <si>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</si>
  <si>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</si>
  <si>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</si>
  <si>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</si>
  <si>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</si>
  <si>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</si>
  <si>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</si>
  <si>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</si>
  <si>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</si>
  <si>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</si>
  <si>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</si>
  <si>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</si>
  <si>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</si>
  <si>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</si>
  <si>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</si>
  <si>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</si>
  <si>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</si>
  <si>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</si>
  <si>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</si>
  <si>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</si>
  <si>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</si>
  <si>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</si>
  <si>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</si>
  <si>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</si>
  <si>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</si>
  <si>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</si>
  <si>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</si>
  <si>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</si>
  <si>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</si>
  <si>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</si>
  <si>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</si>
  <si>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</si>
  <si>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</si>
  <si>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</si>
  <si>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</si>
  <si>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</si>
  <si>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</si>
  <si>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</si>
  <si>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</si>
  <si>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</si>
  <si>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</si>
  <si>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</si>
  <si>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</si>
  <si>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</si>
  <si>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</si>
  <si>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</si>
  <si>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</si>
  <si>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</si>
  <si>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</si>
  <si>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</si>
  <si>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</si>
  <si>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</si>
  <si>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</si>
  <si>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</si>
  <si>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</si>
  <si>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</si>
  <si>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</si>
  <si>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</si>
  <si>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</si>
  <si>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</si>
  <si>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</si>
  <si>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</si>
  <si>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</si>
  <si>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</si>
  <si>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</si>
  <si>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</si>
  <si>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</si>
  <si>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</si>
  <si>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</si>
  <si>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</si>
  <si>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</si>
  <si>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</si>
  <si>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</si>
  <si>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</si>
  <si>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</si>
  <si>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</si>
  <si>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</si>
  <si>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</si>
  <si>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</si>
  <si>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</si>
  <si>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</si>
  <si>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</si>
  <si>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</si>
  <si>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</si>
  <si>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</si>
  <si>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</si>
  <si>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</si>
  <si>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</si>
  <si>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</si>
  <si>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</si>
  <si>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</si>
  <si>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</si>
  <si>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</si>
  <si>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</si>
  <si>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</si>
  <si>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</si>
  <si>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</si>
  <si>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</si>
  <si>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</si>
  <si>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</si>
  <si>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</si>
  <si>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</si>
  <si>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</si>
  <si>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</si>
  <si>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</si>
  <si>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</si>
  <si>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</si>
  <si>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</si>
  <si>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</si>
  <si>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</si>
  <si>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</si>
  <si>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</si>
  <si>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</si>
  <si>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</si>
  <si>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</si>
  <si>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</si>
  <si>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</si>
  <si>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</si>
  <si>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</si>
  <si>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</si>
  <si>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</si>
  <si>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</si>
  <si>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</si>
  <si>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</si>
  <si>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</si>
  <si>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</si>
  <si>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</si>
  <si>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</si>
  <si>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</si>
  <si>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</si>
  <si>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</si>
  <si>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</si>
  <si>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</si>
  <si>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</si>
  <si>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</si>
  <si>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</si>
  <si>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</si>
  <si>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</si>
  <si>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</si>
  <si>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</si>
  <si>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</si>
  <si>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</si>
  <si>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</si>
  <si>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</si>
  <si>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</si>
  <si>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</si>
  <si>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</si>
  <si>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</si>
  <si>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</si>
  <si>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</si>
  <si>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</si>
  <si>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</si>
  <si>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</si>
  <si>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</si>
  <si>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</si>
  <si>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</si>
  <si>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</si>
  <si>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</si>
  <si>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</si>
  <si>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</si>
  <si>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</si>
  <si>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</si>
  <si>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</si>
  <si>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</si>
  <si>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</si>
  <si>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</si>
  <si>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</si>
  <si>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</si>
  <si>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</si>
  <si>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</si>
  <si>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</si>
  <si>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</si>
  <si>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</si>
  <si>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</si>
  <si>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</si>
  <si>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</si>
  <si>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</si>
  <si>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</si>
  <si>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</si>
  <si>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</si>
  <si>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</si>
  <si>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</si>
  <si>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</si>
  <si>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</si>
  <si>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</si>
  <si>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</si>
  <si>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</si>
  <si>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</si>
  <si>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</si>
  <si>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</si>
  <si>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</si>
  <si>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</si>
  <si>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</si>
  <si>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</si>
  <si>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</si>
  <si>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</si>
  <si>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</si>
  <si>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</si>
  <si>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</si>
  <si>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</si>
  <si>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</si>
  <si>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</si>
  <si>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</si>
  <si>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</si>
  <si>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</si>
  <si>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</si>
  <si>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</si>
  <si>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</si>
  <si>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</si>
  <si>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</si>
  <si>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</si>
  <si>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</si>
  <si>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</si>
  <si>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</si>
  <si>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</si>
  <si>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</si>
  <si>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</si>
  <si>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</si>
  <si>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</si>
  <si>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</si>
  <si>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</si>
  <si>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</si>
  <si>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</si>
  <si>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</si>
  <si>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</si>
  <si>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</si>
  <si>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</si>
  <si>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</si>
  <si>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</si>
  <si>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</si>
  <si>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</si>
  <si>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</si>
  <si>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</si>
  <si>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</si>
  <si>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</si>
  <si>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</si>
  <si>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</si>
  <si>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</si>
  <si>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</si>
  <si>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</si>
  <si>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</si>
  <si>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</si>
  <si>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</si>
  <si>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</si>
  <si>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</si>
  <si>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</si>
  <si>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</si>
  <si>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</si>
  <si>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</si>
  <si>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</si>
  <si>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</si>
  <si>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</si>
  <si>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</si>
  <si>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</si>
  <si>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</si>
  <si>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</si>
  <si>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</si>
  <si>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</si>
  <si>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</si>
  <si>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</si>
  <si>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</si>
  <si>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</si>
  <si>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</si>
  <si>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</si>
  <si>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</si>
  <si>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</si>
  <si>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</si>
  <si>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</si>
  <si>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</si>
  <si>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</si>
  <si>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</si>
  <si>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</si>
  <si>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</si>
  <si>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</si>
  <si>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</si>
  <si>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</si>
  <si>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</si>
  <si>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</si>
  <si>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</si>
  <si>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</si>
  <si>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</si>
  <si>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</si>
  <si>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</si>
  <si>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</si>
  <si>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</si>
  <si>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</si>
  <si>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</si>
  <si>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</si>
  <si>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</si>
  <si>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</si>
  <si>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</si>
  <si>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</si>
  <si>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</si>
  <si>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</si>
  <si>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</si>
  <si>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</si>
  <si>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</si>
  <si>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</si>
  <si>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</si>
  <si>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</si>
  <si>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</si>
  <si>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</si>
  <si>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</si>
  <si>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</si>
  <si>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</si>
  <si>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</si>
  <si>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</si>
  <si>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</si>
  <si>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</si>
  <si>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</si>
  <si>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</si>
  <si>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</si>
  <si>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</si>
  <si>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</si>
  <si>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</si>
  <si>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</si>
  <si>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</si>
  <si>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</si>
  <si>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</si>
  <si>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</si>
  <si>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</si>
  <si>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</si>
  <si>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</si>
  <si>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</si>
  <si>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</si>
  <si>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</si>
  <si>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</si>
  <si>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</si>
  <si>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</si>
  <si>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</si>
  <si>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</si>
  <si>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</si>
  <si>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</si>
  <si>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</si>
  <si>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</si>
  <si>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</si>
  <si>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</si>
  <si>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</si>
  <si>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</si>
  <si>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</si>
  <si>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</si>
  <si>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</si>
  <si>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</si>
  <si>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</si>
  <si>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</si>
  <si>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</si>
  <si>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</si>
  <si>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</si>
  <si>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</si>
  <si>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</si>
  <si>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</si>
  <si>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</si>
  <si>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</si>
  <si>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</si>
  <si>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</si>
  <si>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</si>
  <si>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</si>
  <si>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</si>
  <si>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</si>
  <si>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</si>
  <si>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</si>
  <si>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</si>
  <si>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</si>
  <si>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</si>
  <si>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</si>
  <si>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</si>
  <si>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</si>
  <si>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</si>
  <si>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</si>
  <si>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</si>
  <si>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</si>
  <si>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</si>
  <si>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</si>
  <si>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</si>
  <si>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</si>
  <si>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</si>
  <si>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</si>
  <si>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</si>
  <si>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</si>
  <si>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</si>
  <si>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</si>
  <si>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</si>
  <si>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</si>
  <si>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</si>
  <si>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</si>
  <si>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</si>
  <si>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</si>
  <si>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</si>
  <si>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</si>
  <si>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</si>
  <si>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</si>
  <si>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</si>
  <si>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</si>
  <si>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</si>
  <si>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</si>
  <si>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</si>
  <si>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</si>
  <si>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</si>
  <si>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</si>
  <si>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</si>
  <si>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</si>
  <si>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</si>
  <si>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</si>
  <si>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</si>
  <si>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</si>
  <si>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</si>
  <si>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</si>
  <si>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</si>
  <si>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</si>
  <si>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</si>
  <si>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</si>
  <si>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</si>
  <si>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</si>
  <si>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</si>
  <si>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</si>
  <si>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</si>
  <si>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</si>
  <si>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</si>
  <si>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</si>
  <si>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</si>
  <si>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</si>
  <si>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</si>
  <si>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</si>
  <si>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</si>
  <si>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</si>
  <si>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</si>
  <si>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</si>
  <si>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</si>
  <si>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</si>
  <si>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</si>
  <si>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</si>
  <si>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</si>
  <si>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</si>
  <si>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</si>
  <si>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</si>
  <si>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</si>
  <si>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</si>
  <si>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</si>
  <si>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</si>
  <si>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</si>
  <si>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</si>
  <si>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</si>
  <si>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</si>
  <si>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</si>
  <si>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</si>
  <si>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</si>
  <si>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</si>
  <si>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</si>
  <si>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</si>
  <si>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</si>
  <si>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</si>
  <si>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</si>
  <si>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</si>
  <si>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</si>
  <si>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</si>
  <si>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</si>
  <si>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</si>
  <si>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</si>
  <si>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</si>
  <si>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</si>
  <si>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</si>
  <si>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</si>
  <si>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</si>
  <si>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</si>
  <si>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</si>
  <si>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</si>
  <si>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</si>
  <si>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</si>
  <si>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</si>
  <si>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</si>
  <si>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</si>
  <si>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</si>
  <si>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</si>
  <si>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</si>
  <si>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</si>
  <si>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</si>
  <si>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</si>
  <si>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</si>
  <si>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</si>
  <si>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</si>
  <si>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</si>
  <si>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</si>
  <si>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</si>
  <si>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</si>
  <si>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</si>
  <si>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</si>
  <si>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</si>
  <si>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</si>
  <si>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</si>
  <si>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</si>
  <si>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</si>
  <si>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</si>
  <si>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</si>
  <si>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</si>
  <si>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</si>
  <si>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</si>
  <si>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</si>
  <si>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</si>
  <si>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</si>
  <si>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</si>
  <si>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</si>
  <si>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</si>
  <si>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</si>
  <si>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</si>
  <si>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</si>
  <si>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</si>
  <si>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</si>
  <si>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</si>
  <si>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</si>
  <si>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</si>
  <si>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</si>
  <si>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</si>
  <si>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</si>
  <si>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</si>
  <si>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</si>
  <si>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</si>
  <si>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</si>
  <si>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</si>
  <si>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</si>
  <si>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</si>
  <si>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</si>
  <si>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</si>
  <si>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</si>
  <si>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</si>
  <si>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</si>
  <si>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</si>
  <si>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</si>
  <si>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</si>
  <si>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</si>
  <si>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</si>
  <si>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</si>
  <si>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</si>
  <si>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</si>
  <si>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</si>
  <si>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</si>
  <si>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</si>
  <si>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</si>
  <si>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</si>
  <si>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</si>
  <si>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</si>
  <si>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</si>
  <si>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</si>
  <si>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</si>
  <si>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</si>
  <si>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</si>
  <si>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</si>
  <si>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</si>
  <si>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</si>
  <si>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</si>
  <si>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</si>
  <si>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</si>
  <si>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</si>
  <si>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</si>
  <si>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</si>
  <si>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</si>
  <si>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</si>
  <si>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</si>
  <si>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</si>
  <si>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</si>
  <si>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</si>
  <si>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</si>
  <si>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</si>
  <si>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</si>
  <si>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</si>
  <si>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</si>
  <si>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</si>
  <si>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</si>
  <si>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</si>
  <si>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</si>
  <si>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</si>
  <si>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</si>
  <si>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</si>
  <si>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</si>
  <si>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</si>
  <si>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</si>
  <si>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</si>
  <si>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</si>
  <si>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</si>
  <si>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</si>
  <si>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</si>
  <si>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</si>
  <si>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</si>
  <si>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</si>
  <si>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</si>
  <si>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</si>
  <si>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</si>
  <si>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</si>
  <si>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</si>
  <si>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</si>
  <si>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</si>
  <si>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</si>
  <si>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</si>
  <si>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</si>
  <si>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</si>
  <si>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</si>
  <si>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</si>
  <si>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</si>
  <si>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</si>
  <si>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</si>
  <si>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</si>
  <si>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</si>
  <si>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</si>
  <si>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</si>
  <si>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</si>
  <si>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</si>
  <si>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</si>
  <si>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</si>
  <si>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</si>
  <si>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</si>
  <si>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</si>
  <si>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</si>
  <si>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</si>
  <si>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</si>
  <si>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</si>
  <si>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</si>
  <si>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</si>
  <si>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</si>
  <si>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</si>
  <si>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</si>
  <si>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</si>
  <si>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</si>
  <si>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</si>
  <si>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</si>
  <si>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</si>
  <si>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</si>
  <si>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</si>
  <si>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</si>
  <si>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</si>
  <si>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</si>
  <si>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</si>
  <si>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</si>
  <si>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</si>
  <si>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</si>
  <si>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</si>
  <si>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</si>
  <si>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</si>
  <si>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</si>
  <si>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</si>
  <si>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</si>
  <si>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</si>
  <si>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</si>
  <si>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</si>
  <si>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</si>
  <si>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</si>
  <si>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</si>
  <si>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</si>
  <si>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</si>
  <si>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</si>
  <si>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</si>
  <si>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</si>
  <si>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</si>
  <si>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</si>
  <si>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</si>
  <si>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</si>
  <si>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</si>
  <si>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</si>
  <si>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</si>
  <si>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</si>
  <si>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</si>
  <si>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</si>
  <si>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</si>
  <si>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</si>
  <si>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</si>
  <si>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</si>
  <si>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</si>
  <si>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</si>
  <si>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</si>
  <si>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</si>
  <si>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</si>
  <si>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</si>
  <si>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</si>
  <si>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</si>
  <si>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</si>
  <si>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</si>
  <si>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</si>
  <si>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</si>
  <si>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</si>
  <si>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</si>
  <si>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</si>
  <si>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</si>
  <si>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</si>
  <si>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</si>
  <si>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</si>
  <si>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</si>
  <si>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</si>
  <si>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</si>
  <si>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</si>
  <si>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</si>
  <si>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</si>
  <si>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</si>
  <si>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</si>
  <si>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</si>
  <si>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</si>
  <si>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</si>
  <si>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</si>
  <si>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</si>
  <si>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</si>
  <si>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</si>
  <si>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</si>
  <si>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</si>
  <si>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</si>
  <si>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</si>
  <si>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</si>
  <si>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</si>
  <si>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</si>
  <si>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</si>
  <si>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</si>
  <si>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</si>
  <si>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</si>
  <si>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</si>
  <si>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</si>
  <si>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</si>
  <si>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</si>
  <si>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</si>
  <si>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</si>
  <si>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</si>
  <si>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</si>
  <si>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</si>
  <si>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</si>
  <si>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</si>
  <si>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</si>
  <si>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</si>
  <si>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</si>
  <si>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</si>
  <si>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</si>
  <si>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</si>
  <si>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</si>
  <si>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</si>
  <si>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</si>
  <si>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</si>
  <si>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</si>
  <si>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</si>
  <si>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</si>
  <si>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</si>
  <si>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</si>
  <si>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</si>
  <si>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</si>
  <si>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</si>
  <si>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</si>
  <si>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</si>
  <si>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</si>
  <si>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</si>
  <si>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</si>
  <si>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</si>
  <si>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</si>
  <si>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</si>
  <si>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</si>
  <si>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</si>
  <si>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</si>
  <si>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</si>
  <si>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</si>
  <si>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</si>
  <si>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</si>
  <si>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</si>
  <si>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</si>
  <si>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</si>
  <si>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</si>
  <si>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</si>
  <si>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</si>
  <si>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</si>
  <si>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</si>
  <si>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</si>
  <si>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</si>
  <si>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</si>
  <si>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</si>
  <si>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</si>
  <si>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</si>
  <si>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</si>
  <si>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</si>
  <si>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</si>
  <si>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</si>
  <si>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</si>
  <si>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</si>
  <si>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</si>
  <si>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</si>
  <si>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</si>
  <si>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</si>
  <si>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</si>
  <si>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</si>
  <si>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</si>
  <si>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</si>
  <si>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</si>
  <si>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</si>
  <si>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</si>
  <si>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</si>
  <si>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</si>
  <si>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</si>
  <si>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</si>
  <si>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</si>
  <si>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</si>
  <si>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</si>
  <si>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</si>
  <si>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</si>
  <si>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</si>
  <si>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</si>
  <si>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</si>
  <si>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</si>
  <si>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</si>
  <si>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</si>
  <si>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</si>
  <si>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</si>
  <si>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</si>
  <si>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</si>
  <si>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</si>
  <si>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</si>
  <si>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</si>
  <si>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</si>
  <si>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</si>
  <si>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</si>
  <si>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</si>
  <si>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</si>
  <si>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</si>
  <si>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</si>
  <si>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</si>
  <si>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</si>
  <si>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</si>
  <si>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</si>
  <si>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</si>
  <si>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</si>
  <si>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</si>
  <si>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</si>
  <si>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</si>
  <si>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</si>
  <si>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</si>
  <si>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</si>
  <si>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</si>
  <si>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</si>
  <si>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</si>
  <si>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</si>
  <si>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</si>
  <si>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</si>
  <si>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</si>
  <si>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</si>
  <si>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</si>
  <si>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</si>
  <si>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</si>
  <si>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</si>
  <si>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</si>
  <si>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</si>
  <si>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</si>
  <si>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</si>
  <si>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</si>
  <si>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</si>
  <si>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</si>
  <si>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</si>
  <si>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</si>
  <si>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</si>
  <si>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</si>
  <si>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</si>
  <si>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</si>
  <si>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</si>
  <si>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</si>
  <si>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</si>
  <si>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</si>
  <si>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</si>
  <si>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</si>
  <si>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</si>
  <si>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</si>
  <si>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</si>
  <si>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</si>
  <si>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</si>
  <si>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</si>
  <si>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</si>
  <si>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</si>
  <si>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</si>
  <si>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</si>
  <si>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</si>
  <si>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</si>
  <si>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</si>
  <si>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</si>
  <si>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</si>
  <si>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</si>
  <si>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</si>
  <si>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</si>
  <si>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</si>
  <si>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</si>
  <si>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</si>
  <si>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</si>
  <si>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</si>
  <si>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</si>
  <si>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</si>
  <si>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</si>
  <si>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</si>
  <si>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</si>
  <si>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</si>
  <si>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</si>
  <si>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</si>
  <si>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</si>
  <si>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</si>
  <si>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</si>
  <si>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</si>
  <si>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</si>
  <si>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</si>
  <si>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</si>
  <si>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</si>
  <si>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</si>
  <si>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</si>
  <si>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</si>
  <si>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</si>
  <si>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</si>
  <si>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</si>
  <si>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</si>
  <si>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</si>
  <si>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</si>
  <si>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</si>
  <si>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</si>
  <si>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</si>
  <si>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</si>
  <si>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</si>
  <si>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</si>
  <si>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</si>
  <si>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</si>
  <si>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</si>
  <si>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</si>
  <si>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</si>
  <si>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</si>
  <si>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</si>
  <si>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</si>
  <si>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</si>
  <si>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</si>
  <si>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</si>
  <si>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</si>
  <si>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</si>
  <si>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</si>
  <si>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</si>
  <si>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</si>
  <si>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</si>
  <si>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</si>
  <si>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</si>
  <si>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</si>
  <si>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</si>
  <si>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</si>
  <si>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</si>
  <si>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</si>
  <si>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</si>
  <si>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</si>
  <si>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</si>
  <si>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</si>
  <si>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</si>
  <si>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</si>
  <si>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</si>
  <si>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</si>
  <si>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</si>
  <si>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</si>
  <si>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</si>
  <si>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</si>
  <si>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</si>
  <si>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</si>
  <si>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</si>
  <si>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</si>
  <si>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</si>
  <si>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</si>
  <si>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</si>
  <si>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</si>
  <si>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</si>
  <si>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</si>
  <si>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</si>
  <si>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</si>
  <si>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</si>
  <si>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</si>
  <si>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</si>
  <si>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</si>
  <si>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</si>
  <si>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</si>
  <si>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</si>
  <si>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</si>
  <si>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</si>
  <si>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</si>
  <si>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</si>
  <si>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</si>
  <si>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</si>
  <si>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</si>
  <si>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</si>
  <si>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</si>
  <si>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</si>
  <si>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</si>
  <si>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</si>
  <si>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</si>
  <si>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</si>
  <si>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</si>
  <si>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</si>
  <si>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</si>
  <si>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</si>
  <si>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</si>
  <si>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</si>
  <si>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</si>
  <si>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</si>
  <si>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</si>
  <si>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</si>
  <si>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</si>
  <si>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</si>
  <si>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</si>
  <si>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</si>
  <si>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</si>
  <si>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</si>
  <si>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</si>
  <si>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</si>
  <si>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</si>
  <si>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</si>
  <si>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</si>
  <si>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</si>
  <si>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</si>
  <si>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</si>
  <si>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</si>
  <si>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</si>
  <si>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</si>
  <si>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</si>
  <si>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</si>
  <si>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</si>
  <si>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</si>
  <si>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</si>
  <si>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</si>
  <si>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</si>
  <si>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</si>
  <si>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</si>
  <si>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</si>
  <si>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</si>
  <si>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</si>
  <si>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</si>
  <si>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</si>
  <si>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</si>
  <si>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</si>
  <si>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</si>
  <si>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</si>
  <si>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</si>
  <si>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</si>
  <si>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</si>
  <si>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</si>
  <si>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</si>
  <si>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</si>
  <si>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</si>
  <si>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</si>
  <si>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</si>
  <si>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</si>
  <si>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</si>
  <si>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</si>
  <si>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</si>
  <si>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</si>
  <si>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</si>
  <si>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</si>
  <si>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</si>
  <si>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</si>
  <si>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</si>
  <si>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</si>
  <si>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</si>
  <si>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</si>
  <si>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</si>
  <si>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</si>
  <si>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</si>
  <si>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</si>
  <si>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</si>
  <si>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</si>
  <si>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</si>
  <si>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</si>
  <si>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</si>
  <si>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</si>
  <si>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</si>
  <si>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</si>
  <si>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</si>
  <si>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</si>
  <si>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</si>
  <si>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</si>
  <si>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</si>
  <si>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</si>
  <si>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</si>
  <si>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</si>
  <si>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</si>
  <si>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</si>
  <si>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</si>
  <si>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</si>
  <si>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</si>
  <si>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</si>
  <si>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</si>
  <si>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</si>
  <si>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</si>
  <si>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</si>
  <si>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</si>
  <si>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</si>
  <si>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</si>
  <si>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</si>
  <si>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</si>
  <si>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</si>
  <si>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</si>
  <si>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</si>
  <si>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</si>
  <si>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</si>
  <si>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</si>
  <si>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</si>
  <si>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</si>
  <si>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</si>
  <si>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</si>
  <si>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</si>
  <si>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</si>
  <si>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</si>
  <si>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</si>
  <si>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</si>
  <si>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</si>
  <si>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</si>
  <si>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</si>
  <si>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</si>
  <si>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</si>
  <si>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</si>
  <si>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</si>
  <si>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</si>
  <si>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</si>
  <si>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</si>
  <si>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</si>
  <si>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</si>
  <si>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</si>
  <si>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</si>
  <si>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</si>
  <si>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</si>
  <si>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</si>
  <si>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</si>
  <si>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</si>
  <si>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</si>
  <si>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</si>
  <si>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</si>
  <si>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</si>
  <si>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</si>
  <si>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</si>
  <si>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</si>
  <si>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</si>
  <si>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</si>
  <si>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</si>
  <si>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</si>
  <si>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</si>
  <si>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</si>
  <si>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</si>
  <si>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</si>
  <si>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</si>
  <si>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</si>
  <si>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</si>
  <si>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</si>
  <si>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</si>
  <si>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</si>
  <si>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</si>
  <si>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</si>
  <si>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</si>
  <si>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</si>
  <si>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</si>
  <si>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</si>
  <si>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</si>
  <si>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</si>
  <si>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</si>
  <si>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</si>
  <si>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</si>
  <si>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</si>
  <si>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</si>
  <si>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</si>
  <si>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</si>
  <si>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</si>
  <si>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</si>
  <si>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</si>
  <si>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</si>
  <si>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</si>
  <si>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</si>
  <si>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</si>
  <si>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</si>
  <si>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</si>
  <si>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</si>
  <si>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</si>
  <si>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</si>
  <si>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</si>
  <si>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</si>
  <si>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</si>
  <si>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</si>
  <si>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</si>
  <si>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</si>
  <si>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</si>
  <si>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</si>
  <si>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</si>
  <si>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</si>
  <si>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</si>
  <si>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</si>
  <si>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</si>
  <si>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</si>
  <si>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</si>
  <si>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</si>
  <si>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</si>
  <si>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</si>
  <si>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</si>
  <si>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</si>
  <si>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</si>
  <si>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</si>
  <si>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</si>
  <si>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</si>
  <si>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</si>
  <si>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</si>
  <si>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</si>
  <si>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</si>
  <si>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</si>
  <si>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</si>
  <si>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</si>
  <si>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</si>
  <si>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</si>
  <si>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</si>
  <si>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</si>
  <si>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</si>
  <si>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</si>
  <si>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</si>
  <si>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</si>
  <si>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</si>
  <si>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</si>
  <si>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</si>
  <si>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</si>
  <si>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</si>
  <si>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</si>
  <si>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</si>
  <si>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</si>
  <si>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</si>
  <si>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</si>
  <si>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</si>
  <si>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</si>
  <si>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</si>
  <si>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</si>
  <si>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</si>
  <si>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</si>
  <si>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</si>
  <si>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</si>
  <si>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</si>
  <si>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</si>
  <si>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</si>
  <si>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</si>
  <si>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</si>
  <si>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</si>
  <si>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</si>
  <si>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</si>
  <si>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</si>
  <si>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</si>
  <si>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</si>
  <si>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</si>
  <si>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</si>
  <si>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</si>
  <si>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</si>
  <si>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</si>
  <si>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</si>
  <si>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</si>
  <si>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</si>
  <si>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</si>
  <si>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</si>
  <si>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</si>
  <si>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</si>
  <si>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</si>
  <si>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</si>
  <si>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</si>
  <si>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</si>
  <si>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</si>
  <si>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</si>
  <si>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</si>
  <si>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</si>
  <si>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</si>
  <si>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</si>
  <si>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</si>
  <si>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</si>
  <si>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</si>
  <si>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</si>
  <si>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</si>
  <si>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</si>
  <si>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</si>
  <si>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</si>
  <si>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</si>
  <si>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</si>
  <si>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</si>
  <si>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</si>
  <si>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</si>
  <si>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</si>
  <si>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</si>
  <si>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</si>
  <si>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</si>
  <si>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</si>
  <si>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</si>
  <si>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</si>
  <si>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</si>
  <si>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</si>
  <si>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</si>
  <si>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</si>
  <si>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</si>
  <si>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</si>
  <si>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</si>
  <si>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</si>
  <si>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</si>
  <si>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</si>
  <si>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</si>
  <si>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</si>
  <si>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</si>
  <si>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</si>
  <si>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</si>
  <si>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</si>
  <si>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</si>
  <si>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</si>
  <si>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</si>
  <si>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</si>
  <si>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</si>
  <si>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</si>
  <si>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</si>
  <si>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</si>
  <si>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</si>
  <si>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</si>
  <si>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</si>
  <si>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</si>
  <si>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</si>
  <si>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</si>
  <si>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</si>
  <si>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</si>
  <si>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</si>
  <si>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</si>
  <si>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</si>
  <si>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</si>
  <si>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</si>
  <si>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</si>
  <si>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</si>
  <si>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</si>
  <si>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</si>
  <si>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</si>
  <si>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</si>
  <si>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</si>
  <si>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</si>
  <si>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</si>
  <si>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</si>
  <si>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</si>
  <si>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</si>
  <si>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</si>
  <si>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</si>
  <si>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</si>
  <si>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</si>
  <si>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</si>
  <si>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</si>
  <si>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</si>
  <si>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</si>
  <si>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</si>
  <si>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</si>
  <si>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</si>
  <si>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</si>
  <si>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</si>
  <si>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</si>
  <si>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</si>
  <si>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</si>
  <si>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</si>
  <si>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</si>
  <si>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</si>
  <si>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</si>
  <si>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</si>
  <si>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</si>
  <si>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</si>
  <si>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</si>
  <si>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</si>
  <si>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</si>
  <si>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</si>
  <si>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</si>
  <si>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</si>
  <si>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</si>
  <si>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</si>
  <si>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</si>
  <si>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</si>
  <si>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</si>
  <si>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</si>
  <si>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</si>
  <si>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</si>
  <si>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</si>
  <si>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</si>
  <si>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</si>
  <si>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</si>
  <si>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</si>
  <si>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</si>
  <si>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</si>
  <si>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</si>
  <si>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</si>
  <si>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</si>
  <si>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</si>
  <si>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</si>
  <si>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</si>
  <si>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</si>
  <si>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</si>
  <si>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</si>
  <si>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</si>
  <si>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</si>
  <si>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</si>
  <si>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</si>
  <si>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</si>
  <si>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</si>
  <si>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</si>
  <si>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</si>
  <si>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</si>
  <si>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</si>
  <si>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</si>
  <si>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</si>
  <si>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</si>
  <si>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</si>
  <si>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</si>
  <si>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</si>
  <si>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</si>
  <si>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</si>
  <si>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</si>
  <si>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</si>
  <si>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</si>
  <si>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</si>
  <si>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</si>
  <si>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</si>
  <si>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</si>
  <si>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</si>
  <si>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</si>
  <si>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</si>
  <si>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</si>
  <si>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</si>
  <si>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</si>
  <si>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</si>
  <si>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</si>
  <si>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</si>
  <si>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</si>
  <si>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</si>
  <si>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</si>
  <si>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</si>
  <si>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</si>
  <si>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</si>
  <si>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</si>
  <si>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</si>
  <si>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</si>
  <si>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</si>
  <si>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</si>
  <si>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</si>
  <si>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</si>
  <si>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</si>
  <si>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</si>
  <si>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</si>
  <si>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</si>
  <si>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</si>
  <si>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</si>
  <si>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</si>
  <si>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</si>
  <si>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</si>
  <si>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</si>
  <si>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</si>
  <si>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</si>
  <si>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</si>
  <si>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</si>
  <si>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</si>
  <si>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</si>
  <si>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</si>
  <si>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</si>
  <si>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</si>
  <si>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</si>
  <si>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</si>
  <si>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</si>
  <si>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</si>
  <si>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</si>
  <si>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</si>
  <si>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</si>
  <si>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</si>
  <si>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</si>
  <si>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</si>
  <si>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</si>
  <si>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</si>
  <si>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</si>
  <si>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</si>
  <si>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</si>
  <si>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</si>
  <si>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</si>
  <si>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</si>
  <si>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</si>
  <si>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</si>
  <si>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</si>
  <si>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</si>
  <si>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</si>
  <si>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</si>
  <si>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</si>
  <si>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</si>
  <si>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</si>
  <si>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</si>
  <si>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</si>
  <si>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</si>
  <si>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</si>
  <si>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</si>
  <si>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</si>
  <si>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</si>
  <si>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</si>
  <si>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</si>
  <si>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</si>
  <si>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</si>
  <si>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</si>
  <si>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</si>
  <si>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</si>
  <si>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</si>
  <si>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</si>
  <si>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</si>
  <si>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</si>
  <si>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</si>
  <si>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</si>
  <si>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</si>
  <si>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</si>
  <si>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</si>
  <si>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</si>
  <si>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</si>
  <si>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</si>
  <si>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</si>
  <si>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</si>
  <si>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</si>
  <si>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</si>
  <si>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</si>
  <si>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</si>
  <si>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</si>
  <si>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</si>
  <si>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</si>
  <si>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</si>
  <si>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</si>
  <si>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</si>
  <si>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</si>
  <si>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</si>
  <si>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</si>
  <si>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</si>
  <si>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</si>
  <si>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</si>
  <si>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</si>
  <si>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</si>
  <si>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</si>
  <si>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</si>
  <si>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</si>
  <si>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</si>
  <si>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</si>
  <si>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</si>
  <si>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</si>
  <si>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</si>
  <si>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</si>
  <si>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</si>
  <si>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</si>
  <si>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</si>
  <si>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</si>
  <si>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</si>
  <si>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</si>
  <si>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</si>
  <si>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</si>
  <si>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</si>
  <si>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</si>
  <si>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</si>
  <si>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</si>
  <si>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</si>
  <si>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</si>
  <si>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</si>
  <si>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</si>
  <si>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</si>
  <si>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</si>
  <si>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</si>
  <si>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</si>
  <si>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</si>
  <si>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</si>
  <si>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</si>
  <si>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</si>
  <si>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</si>
  <si>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</si>
  <si>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</si>
  <si>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</si>
  <si>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</si>
  <si>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</si>
  <si>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</si>
  <si>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</si>
  <si>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</si>
  <si>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</si>
  <si>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</si>
  <si>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</si>
  <si>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</si>
  <si>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</si>
  <si>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</si>
  <si>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</si>
  <si>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</si>
  <si>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</si>
  <si>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</si>
  <si>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</si>
  <si>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</si>
  <si>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</si>
  <si>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</si>
  <si>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</si>
  <si>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</si>
  <si>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</si>
  <si>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</si>
  <si>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</si>
  <si>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</si>
  <si>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</si>
  <si>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</si>
  <si>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</si>
  <si>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</si>
  <si>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</si>
  <si>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</si>
  <si>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</si>
  <si>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</si>
  <si>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</si>
  <si>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</si>
  <si>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</si>
  <si>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</si>
  <si>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</si>
  <si>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</si>
  <si>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</si>
  <si>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</si>
  <si>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</si>
  <si>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</si>
  <si>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</si>
  <si>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</si>
  <si>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</si>
  <si>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</si>
  <si>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</si>
  <si>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</si>
  <si>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</si>
  <si>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</si>
  <si>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</si>
  <si>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</si>
  <si>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</si>
  <si>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</si>
  <si>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</si>
  <si>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</si>
  <si>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</si>
  <si>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</si>
  <si>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</si>
  <si>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</si>
  <si>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</si>
  <si>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</si>
  <si>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</si>
  <si>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</si>
  <si>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</si>
  <si>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</si>
  <si>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</si>
  <si>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</si>
  <si>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</si>
  <si>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</si>
  <si>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</si>
  <si>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</si>
  <si>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</si>
  <si>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</si>
  <si>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</si>
  <si>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</si>
  <si>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</si>
  <si>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</si>
  <si>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</si>
  <si>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</si>
  <si>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</si>
  <si>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</si>
  <si>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</si>
  <si>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</si>
  <si>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</si>
  <si>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</si>
  <si>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</si>
  <si>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</si>
  <si>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</si>
  <si>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</si>
  <si>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</si>
  <si>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</si>
  <si>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</si>
  <si>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</si>
  <si>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</si>
  <si>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</si>
  <si>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</si>
  <si>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</si>
  <si>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</si>
  <si>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</si>
  <si>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</si>
  <si>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</si>
  <si>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</si>
  <si>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</si>
  <si>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</si>
  <si>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</si>
  <si>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</si>
  <si>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</si>
  <si>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</si>
  <si>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</si>
  <si>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</si>
  <si>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</si>
  <si>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</si>
  <si>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</si>
  <si>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</si>
  <si>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</si>
  <si>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</si>
  <si>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</si>
  <si>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</si>
  <si>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</si>
  <si>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</si>
  <si>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</si>
  <si>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</si>
  <si>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</si>
  <si>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</si>
  <si>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</si>
  <si>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</si>
  <si>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</si>
  <si>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</si>
  <si>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</si>
  <si>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</si>
  <si>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</si>
  <si>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</si>
  <si>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</si>
  <si>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</si>
  <si>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</si>
  <si>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</si>
  <si>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</si>
  <si>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</si>
  <si>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</si>
  <si>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</si>
  <si>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</si>
  <si>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</si>
  <si>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</si>
  <si>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</si>
  <si>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</si>
  <si>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</si>
  <si>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</si>
  <si>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</si>
  <si>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</si>
  <si>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</si>
  <si>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</si>
  <si>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</si>
  <si>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</si>
  <si>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</si>
  <si>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</si>
  <si>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</si>
  <si>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</si>
  <si>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</si>
  <si>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</si>
  <si>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</si>
  <si>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</si>
  <si>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</si>
  <si>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</si>
  <si>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</si>
  <si>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</si>
  <si>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</si>
  <si>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</si>
  <si>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</si>
  <si>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</si>
  <si>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</si>
  <si>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</si>
  <si>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</si>
  <si>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</si>
  <si>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</si>
  <si>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</si>
  <si>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</si>
  <si>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</si>
  <si>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</si>
  <si>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</si>
  <si>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</si>
  <si>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</si>
  <si>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</si>
  <si>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</si>
  <si>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</si>
  <si>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</si>
  <si>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</si>
  <si>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</si>
  <si>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</si>
  <si>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</si>
  <si>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</si>
  <si>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</si>
  <si>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</si>
  <si>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</si>
  <si>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</si>
  <si>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</si>
  <si>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</si>
  <si>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</si>
  <si>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</si>
  <si>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</si>
  <si>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</si>
  <si>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</si>
  <si>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</si>
  <si>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</si>
  <si>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</si>
  <si>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</si>
  <si>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</si>
  <si>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</si>
  <si>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</si>
  <si>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</si>
  <si>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</si>
  <si>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</si>
  <si>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</si>
  <si>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</si>
  <si>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</si>
  <si>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</si>
  <si>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</si>
  <si>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</si>
  <si>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</si>
  <si>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</si>
  <si>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</si>
  <si>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</si>
  <si>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</si>
  <si>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</si>
  <si>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</si>
  <si>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</si>
  <si>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</si>
  <si>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</si>
  <si>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</si>
  <si>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</si>
  <si>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</si>
  <si>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</si>
  <si>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</si>
  <si>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</si>
  <si>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</si>
  <si>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</si>
  <si>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</si>
  <si>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</si>
  <si>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</si>
  <si>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</si>
  <si>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</si>
  <si>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</si>
  <si>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</si>
  <si>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</si>
  <si>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</si>
  <si>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</si>
  <si>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</si>
  <si>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</si>
  <si>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</si>
  <si>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</si>
  <si>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</si>
  <si>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</si>
  <si>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</si>
  <si>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</si>
  <si>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</si>
  <si>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</si>
  <si>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</si>
  <si>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</si>
  <si>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</si>
  <si>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</si>
  <si>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</si>
  <si>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</si>
  <si>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</si>
  <si>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</si>
  <si>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</si>
  <si>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</si>
  <si>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</si>
  <si>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</si>
  <si>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</si>
  <si>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</si>
  <si>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</si>
  <si>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</si>
  <si>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</si>
  <si>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</si>
  <si>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</si>
  <si>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</si>
  <si>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</si>
  <si>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</si>
  <si>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</si>
  <si>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</si>
  <si>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</si>
  <si>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</si>
  <si>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</si>
  <si>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</si>
  <si>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</si>
  <si>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</si>
  <si>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</si>
  <si>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</si>
  <si>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</si>
  <si>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</si>
  <si>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</si>
  <si>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</si>
  <si>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</si>
  <si>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</si>
  <si>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</si>
  <si>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</si>
  <si>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</si>
  <si>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</si>
  <si>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</si>
  <si>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</si>
  <si>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</si>
  <si>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</si>
  <si>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</si>
  <si>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</si>
  <si>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</si>
  <si>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</si>
  <si>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</si>
  <si>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</si>
  <si>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</si>
  <si>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</si>
  <si>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</si>
  <si>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</si>
  <si>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</si>
  <si>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</si>
  <si>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</si>
  <si>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</si>
  <si>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</si>
  <si>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</si>
  <si>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</si>
  <si>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</si>
  <si>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</si>
  <si>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</si>
  <si>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</si>
  <si>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</si>
  <si>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</si>
  <si>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</si>
  <si>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</si>
  <si>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</si>
  <si>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</si>
  <si>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</si>
  <si>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</si>
  <si>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</si>
  <si>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</si>
  <si>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</si>
  <si>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</si>
  <si>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</si>
  <si>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</si>
  <si>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</si>
  <si>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</si>
  <si>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</si>
  <si>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</si>
  <si>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</si>
  <si>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</si>
  <si>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</si>
  <si>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</si>
  <si>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</si>
  <si>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</si>
  <si>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</si>
  <si>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</si>
  <si>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</si>
  <si>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</si>
  <si>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</si>
  <si>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</si>
  <si>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</si>
  <si>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</si>
  <si>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</si>
  <si>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</si>
  <si>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</si>
  <si>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</si>
  <si>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</si>
  <si>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</si>
  <si>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</si>
  <si>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</si>
  <si>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</si>
  <si>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</si>
  <si>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</si>
  <si>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</si>
  <si>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</si>
  <si>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</si>
  <si>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</si>
  <si>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</si>
  <si>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</si>
  <si>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</si>
  <si>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</si>
  <si>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</si>
  <si>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</si>
  <si>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</si>
  <si>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</si>
  <si>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</si>
  <si>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</si>
  <si>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</si>
  <si>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</si>
  <si>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</si>
  <si>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</si>
  <si>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</si>
  <si>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</si>
  <si>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</si>
  <si>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</si>
  <si>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</si>
  <si>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</si>
  <si>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</si>
  <si>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</si>
  <si>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</si>
  <si>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</si>
  <si>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</si>
  <si>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</si>
  <si>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</si>
  <si>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</si>
  <si>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</si>
  <si>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</si>
  <si>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</si>
  <si>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</si>
  <si>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</si>
  <si>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</si>
  <si>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</si>
  <si>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</si>
  <si>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</si>
  <si>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</si>
  <si>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</si>
  <si>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</si>
  <si>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</si>
  <si>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</si>
  <si>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</si>
  <si>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</si>
  <si>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</si>
  <si>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</si>
  <si>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</si>
  <si>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</si>
  <si>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</si>
  <si>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</si>
  <si>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</si>
  <si>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</si>
  <si>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</si>
  <si>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</si>
  <si>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</si>
  <si>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</si>
  <si>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</si>
  <si>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</si>
  <si>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</si>
  <si>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</si>
  <si>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</si>
  <si>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</si>
  <si>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</si>
  <si>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</si>
  <si>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</si>
  <si>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</si>
  <si>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</si>
  <si>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</si>
  <si>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</si>
  <si>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</si>
  <si>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</si>
  <si>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</si>
  <si>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</si>
  <si>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</si>
  <si>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</si>
  <si>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</si>
  <si>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</si>
  <si>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</si>
  <si>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</si>
  <si>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</si>
  <si>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</si>
  <si>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</si>
  <si>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</si>
  <si>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</si>
  <si>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</si>
  <si>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</si>
  <si>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</si>
  <si>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</si>
  <si>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</si>
  <si>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</si>
  <si>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</si>
  <si>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</si>
  <si>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</si>
  <si>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</si>
  <si>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</si>
  <si>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</si>
  <si>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</si>
  <si>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</si>
  <si>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</si>
  <si>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</si>
  <si>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</si>
  <si>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</si>
  <si>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</si>
  <si>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</si>
  <si>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</si>
  <si>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</si>
  <si>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</si>
  <si>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</si>
  <si>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</si>
  <si>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</si>
  <si>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</si>
  <si>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</si>
  <si>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</si>
  <si>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</si>
  <si>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</si>
  <si>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</si>
  <si>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</si>
  <si>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</si>
  <si>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</si>
  <si>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</si>
  <si>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</si>
  <si>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</si>
  <si>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</si>
  <si>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</si>
  <si>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</si>
  <si>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</si>
  <si>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</si>
  <si>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</si>
  <si>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</si>
  <si>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</si>
  <si>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</si>
  <si>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</si>
  <si>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</si>
  <si>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</si>
  <si>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</si>
  <si>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</si>
  <si>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</si>
  <si>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</si>
  <si>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</si>
  <si>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</si>
  <si>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</si>
  <si>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</si>
  <si>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</si>
  <si>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</si>
  <si>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</si>
  <si>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</si>
  <si>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</si>
  <si>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</si>
  <si>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</si>
  <si>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</si>
  <si>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</si>
  <si>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</si>
  <si>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</si>
  <si>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</si>
  <si>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</si>
  <si>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</si>
  <si>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</si>
  <si>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</si>
  <si>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</si>
  <si>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</si>
  <si>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</si>
  <si>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</si>
  <si>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</si>
  <si>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</si>
  <si>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</si>
  <si>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</si>
  <si>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</si>
  <si>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</si>
  <si>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</si>
  <si>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</si>
  <si>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</si>
  <si>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</si>
  <si>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</si>
  <si>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</si>
  <si>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</si>
  <si>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</si>
  <si>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</si>
  <si>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</si>
  <si>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</si>
  <si>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</si>
  <si>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</si>
  <si>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</si>
  <si>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</si>
  <si>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</si>
  <si>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</si>
  <si>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</si>
  <si>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</si>
  <si>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</si>
  <si>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</si>
  <si>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</si>
  <si>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</si>
  <si>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</si>
  <si>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</si>
  <si>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</si>
  <si>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</si>
  <si>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</si>
  <si>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</si>
  <si>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</si>
  <si>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</si>
  <si>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</si>
  <si>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</si>
  <si>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</si>
  <si>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</si>
  <si>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</si>
  <si>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</si>
  <si>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</si>
  <si>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</si>
  <si>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</si>
  <si>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</si>
  <si>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</si>
  <si>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</si>
  <si>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</si>
  <si>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</si>
  <si>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</si>
  <si>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</si>
  <si>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</si>
  <si>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</si>
  <si>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</si>
  <si>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</si>
  <si>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</si>
  <si>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</si>
  <si>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</si>
  <si>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</si>
  <si>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</si>
  <si>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</si>
  <si>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</si>
  <si>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</si>
  <si>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</si>
  <si>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</si>
  <si>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</si>
  <si>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</si>
  <si>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</si>
  <si>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</si>
  <si>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</si>
  <si>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</si>
  <si>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</si>
  <si>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</si>
  <si>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</si>
  <si>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</si>
  <si>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</si>
  <si>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</si>
  <si>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</si>
  <si>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</si>
  <si>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</si>
  <si>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</si>
  <si>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</si>
  <si>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</si>
  <si>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</si>
  <si>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</si>
  <si>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</si>
  <si>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</si>
  <si>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</si>
  <si>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</si>
  <si>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</si>
  <si>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</si>
  <si>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</si>
  <si>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</si>
  <si>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</si>
  <si>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</si>
  <si>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</si>
  <si>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</si>
  <si>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</si>
  <si>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</si>
  <si>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</si>
  <si>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</si>
  <si>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</si>
  <si>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</si>
  <si>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</si>
  <si>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</si>
  <si>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</si>
  <si>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</si>
  <si>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</si>
  <si>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</si>
  <si>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</si>
  <si>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</si>
  <si>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</si>
  <si>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</si>
  <si>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</si>
  <si>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</si>
  <si>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</si>
  <si>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</si>
  <si>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</si>
  <si>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</si>
  <si>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</si>
  <si>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</si>
  <si>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</si>
  <si>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</si>
  <si>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</si>
  <si>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</si>
  <si>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</si>
  <si>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</si>
  <si>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</si>
  <si>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</si>
  <si>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</si>
  <si>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</si>
  <si>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</si>
  <si>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</si>
  <si>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</si>
  <si>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</si>
  <si>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</si>
  <si>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</si>
  <si>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</si>
  <si>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</si>
  <si>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</si>
  <si>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</si>
  <si>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</si>
  <si>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</si>
  <si>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</si>
  <si>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</si>
  <si>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</si>
  <si>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</si>
  <si>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</si>
  <si>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</si>
  <si>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</si>
  <si>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</si>
  <si>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</si>
  <si>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</si>
  <si>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</si>
  <si>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</si>
  <si>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</si>
  <si>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</si>
  <si>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</si>
  <si>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</si>
  <si>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</si>
  <si>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</si>
  <si>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</si>
  <si>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</si>
  <si>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</si>
  <si>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</si>
  <si>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</si>
  <si>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</si>
  <si>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</si>
  <si>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</si>
  <si>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</si>
  <si>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</si>
  <si>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</si>
  <si>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</si>
  <si>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</si>
  <si>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</si>
  <si>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</si>
  <si>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</si>
  <si>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</si>
  <si>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</si>
  <si>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</si>
  <si>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</si>
  <si>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</si>
  <si>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</si>
  <si>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</si>
  <si>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</si>
  <si>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</si>
  <si>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</si>
  <si>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</si>
  <si>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</si>
  <si>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</si>
  <si>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</si>
  <si>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</si>
  <si>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</si>
  <si>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</si>
  <si>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</si>
  <si>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</si>
  <si>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</si>
  <si>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</si>
  <si>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</si>
  <si>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</si>
  <si>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</si>
  <si>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</si>
  <si>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</si>
  <si>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</si>
  <si>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</si>
  <si>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</si>
  <si>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</si>
  <si>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</si>
  <si>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</si>
  <si>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</si>
  <si>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</si>
  <si>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</si>
  <si>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</si>
  <si>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</si>
  <si>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</si>
  <si>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</si>
  <si>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</si>
  <si>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</si>
  <si>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</si>
  <si>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</si>
  <si>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</si>
  <si>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</si>
  <si>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</si>
  <si>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</si>
  <si>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</si>
  <si>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</si>
  <si>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</si>
  <si>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</si>
  <si>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</si>
  <si>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</si>
  <si>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</si>
  <si>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</si>
  <si>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</si>
  <si>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</si>
  <si>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</si>
  <si>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</si>
  <si>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</si>
  <si>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</si>
  <si>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</si>
  <si>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</si>
  <si>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</si>
  <si>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</si>
  <si>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</si>
  <si>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</si>
  <si>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</si>
  <si>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</si>
  <si>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</si>
  <si>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</si>
  <si>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</si>
  <si>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</si>
  <si>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</si>
  <si>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</si>
  <si>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</si>
  <si>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</si>
  <si>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</si>
  <si>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</si>
  <si>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</si>
  <si>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</si>
  <si>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</si>
  <si>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</si>
  <si>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</si>
  <si>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</si>
  <si>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</si>
  <si>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</si>
  <si>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</si>
  <si>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</si>
  <si>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</si>
  <si>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</si>
  <si>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</si>
  <si>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</si>
  <si>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</si>
  <si>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</si>
  <si>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</si>
  <si>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</si>
  <si>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</si>
  <si>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</si>
  <si>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</si>
  <si>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</si>
  <si>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</si>
  <si>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</si>
  <si>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</si>
  <si>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</si>
  <si>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</si>
  <si>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</si>
  <si>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</si>
  <si>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</si>
  <si>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</si>
  <si>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</si>
  <si>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</si>
  <si>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</si>
  <si>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</si>
  <si>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</si>
  <si>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</si>
  <si>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</si>
  <si>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</si>
  <si>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</si>
  <si>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</si>
  <si>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</si>
  <si>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</si>
  <si>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</si>
  <si>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</si>
  <si>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</si>
  <si>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</si>
  <si>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</si>
  <si>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</si>
  <si>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</si>
  <si>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</si>
  <si>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</si>
  <si>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</si>
  <si>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</si>
  <si>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</si>
  <si>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</si>
  <si>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</si>
  <si>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</si>
  <si>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</si>
  <si>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</si>
  <si>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</si>
  <si>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</si>
  <si>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</si>
  <si>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</si>
  <si>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</si>
  <si>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</si>
  <si>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</si>
  <si>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</si>
  <si>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</si>
  <si>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</si>
  <si>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</si>
  <si>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</si>
  <si>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</si>
  <si>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</si>
  <si>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</si>
  <si>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</si>
  <si>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</si>
  <si>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</si>
  <si>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</si>
  <si>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</si>
  <si>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</si>
  <si>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</si>
  <si>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</si>
  <si>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</si>
  <si>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</si>
  <si>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</si>
  <si>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</si>
  <si>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</si>
  <si>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</si>
  <si>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</si>
  <si>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</si>
  <si>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</si>
  <si>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</si>
  <si>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</si>
  <si>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</si>
  <si>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</si>
  <si>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</si>
  <si>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</si>
  <si>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</si>
  <si>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</si>
  <si>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</si>
  <si>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</si>
  <si>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</si>
  <si>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</si>
  <si>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</si>
  <si>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</si>
  <si>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</si>
  <si>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</si>
  <si>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</si>
  <si>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</si>
  <si>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</si>
  <si>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</si>
  <si>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</si>
  <si>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</si>
  <si>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</si>
  <si>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</si>
  <si>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</si>
  <si>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</si>
  <si>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</si>
  <si>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</si>
  <si>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</si>
  <si>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</si>
  <si>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</si>
  <si>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</si>
  <si>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</si>
  <si>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</si>
  <si>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</si>
  <si>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</si>
  <si>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</si>
  <si>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</si>
  <si>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</si>
  <si>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</si>
  <si>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</si>
  <si>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</si>
  <si>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</si>
  <si>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</si>
  <si>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</si>
  <si>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</si>
  <si>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</si>
  <si>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</si>
  <si>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</si>
  <si>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</si>
  <si>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</si>
  <si>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</si>
  <si>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</si>
  <si>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</si>
  <si>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</si>
  <si>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</si>
  <si>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</si>
  <si>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</si>
  <si>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</si>
  <si>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</si>
  <si>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</si>
  <si>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</si>
  <si>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</si>
  <si>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</si>
  <si>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</si>
  <si>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</si>
  <si>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</si>
  <si>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</si>
  <si>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</si>
  <si>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</si>
  <si>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</si>
  <si>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</si>
  <si>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</si>
  <si>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</si>
  <si>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</si>
  <si>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</si>
  <si>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</si>
  <si>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</si>
  <si>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</si>
  <si>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</si>
  <si>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</si>
  <si>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</si>
  <si>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</si>
  <si>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</si>
  <si>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</si>
  <si>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</si>
  <si>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</si>
  <si>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</si>
  <si>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</si>
  <si>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</si>
  <si>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</si>
  <si>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</si>
  <si>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</si>
  <si>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</si>
  <si>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</si>
  <si>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</si>
  <si>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</si>
  <si>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</si>
  <si>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</si>
  <si>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</si>
  <si>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</si>
  <si>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</si>
  <si>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</si>
  <si>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</si>
  <si>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</si>
  <si>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</si>
  <si>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</si>
  <si>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</si>
  <si>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</si>
  <si>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</si>
  <si>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</si>
  <si>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</si>
  <si>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</si>
  <si>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</si>
  <si>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</si>
  <si>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</si>
  <si>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</si>
  <si>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</si>
  <si>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</si>
  <si>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</si>
  <si>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</si>
  <si>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</si>
  <si>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</si>
  <si>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</si>
  <si>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</si>
  <si>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</si>
  <si>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</si>
  <si>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</si>
  <si>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</si>
  <si>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</si>
  <si>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</si>
  <si>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</si>
  <si>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</si>
  <si>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</si>
  <si>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</si>
  <si>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</si>
  <si>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</si>
  <si>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</si>
  <si>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</si>
  <si>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</si>
  <si>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</si>
  <si>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</si>
  <si>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</si>
  <si>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</si>
  <si>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</si>
  <si>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</si>
  <si>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</si>
  <si>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</si>
  <si>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</si>
  <si>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</si>
  <si>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</si>
  <si>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</si>
  <si>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</si>
  <si>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</si>
  <si>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</si>
  <si>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</si>
  <si>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</si>
  <si>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</si>
  <si>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</si>
  <si>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</si>
  <si>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</si>
  <si>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</si>
  <si>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</si>
  <si>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</si>
  <si>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</si>
  <si>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</si>
  <si>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</si>
  <si>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</si>
  <si>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</si>
  <si>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</si>
  <si>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</si>
  <si>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</si>
  <si>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</si>
  <si>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</si>
  <si>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</si>
  <si>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</si>
  <si>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</si>
  <si>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</si>
  <si>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</si>
  <si>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</si>
  <si>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</si>
  <si>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</si>
  <si>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</si>
  <si>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</si>
  <si>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</si>
  <si>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</si>
  <si>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</si>
  <si>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</si>
  <si>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</si>
  <si>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</si>
  <si>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</si>
  <si>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</si>
  <si>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</si>
  <si>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</si>
  <si>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</si>
  <si>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</si>
  <si>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</si>
  <si>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</si>
  <si>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</si>
  <si>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</si>
  <si>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</si>
  <si>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</si>
  <si>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</si>
  <si>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</si>
  <si>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</si>
  <si>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</si>
  <si>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</si>
  <si>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</si>
  <si>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</si>
  <si>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</si>
  <si>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</si>
  <si>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</si>
  <si>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</si>
  <si>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</si>
  <si>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</si>
  <si>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</si>
  <si>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</si>
  <si>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</si>
  <si>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</si>
  <si>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</si>
  <si>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</si>
  <si>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</si>
  <si>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</si>
  <si>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</si>
  <si>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</si>
  <si>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</si>
  <si>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</si>
  <si>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</si>
  <si>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</si>
  <si>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</si>
  <si>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</si>
  <si>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</si>
  <si>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</si>
  <si>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</si>
  <si>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</si>
  <si>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</si>
  <si>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</si>
  <si>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</si>
  <si>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</si>
  <si>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</si>
  <si>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</si>
  <si>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</si>
  <si>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</si>
  <si>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</si>
  <si>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</si>
  <si>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</si>
  <si>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</si>
  <si>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</si>
  <si>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</si>
  <si>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</si>
  <si>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</si>
  <si>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</si>
  <si>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</si>
  <si>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</si>
  <si>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</si>
  <si>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</si>
  <si>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</si>
  <si>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</si>
  <si>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</si>
  <si>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</si>
  <si>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</si>
  <si>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</si>
  <si>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</si>
  <si>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</si>
  <si>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</si>
  <si>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</si>
  <si>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</si>
  <si>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</si>
  <si>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</si>
  <si>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</si>
  <si>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</si>
  <si>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</si>
  <si>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</si>
  <si>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</si>
  <si>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</si>
  <si>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</si>
  <si>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</si>
  <si>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</si>
  <si>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</si>
  <si>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</si>
  <si>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</si>
  <si>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</si>
  <si>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</si>
  <si>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</si>
  <si>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</si>
  <si>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</si>
  <si>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</si>
  <si>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</si>
  <si>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</si>
  <si>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</si>
  <si>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</si>
  <si>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</si>
  <si>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</si>
  <si>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</si>
  <si>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</si>
  <si>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</si>
  <si>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</si>
  <si>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</si>
  <si>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</si>
  <si>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</si>
  <si>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</si>
  <si>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</si>
  <si>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</si>
  <si>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</si>
  <si>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</si>
  <si>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</si>
  <si>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</si>
  <si>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</si>
  <si>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</si>
  <si>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</si>
  <si>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</si>
  <si>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</si>
  <si>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</si>
  <si>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</si>
  <si>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</si>
  <si>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</si>
  <si>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</si>
  <si>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</si>
  <si>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</si>
  <si>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</si>
  <si>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</si>
  <si>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</si>
  <si>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</si>
  <si>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</si>
  <si>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</si>
  <si>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</si>
  <si>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</si>
  <si>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</si>
  <si>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</si>
  <si>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</si>
  <si>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</si>
  <si>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</si>
  <si>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</si>
  <si>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</si>
  <si>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</si>
  <si>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</si>
  <si>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</si>
  <si>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</si>
  <si>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</si>
  <si>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</si>
  <si>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</si>
  <si>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</si>
  <si>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</si>
  <si>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</si>
  <si>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</si>
  <si>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</si>
  <si>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</si>
  <si>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</si>
  <si>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</si>
  <si>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</si>
  <si>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</si>
  <si>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</si>
  <si>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</si>
  <si>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</si>
  <si>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</si>
  <si>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</si>
  <si>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</si>
  <si>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</si>
  <si>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</si>
  <si>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</si>
  <si>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</si>
  <si>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</si>
  <si>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</si>
  <si>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</si>
  <si>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</si>
  <si>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</si>
  <si>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</si>
  <si>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</si>
  <si>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</si>
  <si>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</si>
  <si>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</si>
  <si>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</si>
  <si>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</si>
  <si>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</si>
  <si>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</si>
  <si>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</si>
  <si>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</si>
  <si>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</si>
  <si>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</si>
  <si>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</si>
  <si>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</si>
  <si>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</si>
  <si>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</si>
  <si>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</si>
  <si>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</si>
  <si>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</si>
  <si>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</si>
  <si>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</si>
  <si>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</si>
  <si>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</si>
  <si>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</si>
  <si>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</si>
  <si>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</si>
  <si>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</si>
  <si>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</si>
  <si>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</si>
  <si>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</si>
  <si>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</si>
  <si>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</si>
  <si>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</si>
  <si>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</si>
  <si>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</si>
  <si>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</si>
  <si>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</si>
  <si>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</si>
  <si>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</si>
  <si>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</si>
  <si>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</si>
  <si>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</si>
  <si>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</si>
  <si>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</si>
  <si>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</si>
  <si>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</si>
  <si>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</si>
  <si>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</si>
  <si>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</si>
  <si>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</si>
  <si>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</si>
  <si>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</si>
  <si>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</si>
  <si>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</si>
  <si>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</si>
  <si>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</si>
  <si>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</si>
  <si>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</si>
  <si>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</si>
  <si>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</si>
  <si>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</si>
  <si>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</si>
  <si>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</si>
  <si>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</si>
  <si>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</si>
  <si>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</si>
  <si>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</si>
  <si>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</si>
  <si>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</si>
  <si>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</si>
  <si>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</si>
  <si>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</si>
  <si>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</si>
  <si>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</si>
  <si>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</si>
  <si>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</si>
  <si>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</si>
  <si>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</si>
  <si>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</si>
  <si>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</si>
  <si>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</si>
  <si>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</si>
  <si>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</si>
  <si>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</si>
  <si>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</si>
  <si>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</si>
  <si>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</si>
  <si>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</si>
  <si>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</si>
  <si>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</si>
  <si>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</si>
  <si>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</si>
  <si>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</si>
  <si>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</si>
  <si>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</si>
  <si>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</si>
  <si>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</si>
  <si>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</si>
  <si>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</si>
  <si>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</si>
  <si>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</si>
  <si>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</si>
  <si>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</si>
  <si>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</si>
  <si>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</si>
  <si>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</si>
  <si>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</si>
  <si>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</si>
  <si>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</si>
  <si>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</si>
  <si>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</si>
  <si>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</si>
  <si>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</si>
  <si>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</si>
  <si>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</si>
  <si>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</si>
  <si>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</si>
  <si>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</si>
  <si>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</si>
  <si>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</si>
  <si>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</si>
  <si>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</si>
  <si>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</si>
  <si>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</si>
  <si>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</si>
  <si>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</si>
  <si>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</si>
  <si>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</si>
  <si>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</si>
  <si>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</si>
  <si>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</si>
  <si>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</si>
  <si>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</si>
  <si>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</si>
  <si>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</si>
  <si>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</si>
  <si>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</si>
  <si>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</si>
  <si>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</si>
  <si>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</si>
  <si>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</si>
  <si>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</si>
  <si>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</si>
  <si>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</si>
  <si>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</si>
  <si>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</si>
  <si>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</si>
  <si>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</si>
  <si>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</si>
  <si>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</si>
  <si>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</si>
  <si>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</si>
  <si>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</si>
  <si>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</si>
  <si>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</si>
  <si>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</si>
  <si>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</si>
  <si>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</si>
  <si>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</si>
  <si>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</si>
  <si>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</si>
  <si>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</si>
  <si>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</si>
  <si>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</si>
  <si>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</si>
  <si>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</si>
  <si>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</si>
  <si>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</si>
  <si>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</si>
  <si>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</si>
  <si>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</si>
  <si>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</si>
  <si>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</si>
  <si>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</si>
  <si>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</si>
  <si>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</si>
  <si>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</si>
  <si>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</si>
  <si>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</si>
  <si>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</si>
  <si>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</si>
  <si>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</si>
  <si>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</si>
  <si>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</si>
  <si>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</si>
  <si>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</si>
  <si>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</si>
  <si>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</si>
  <si>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</si>
  <si>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</si>
  <si>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</si>
  <si>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</si>
  <si>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</si>
  <si>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</si>
  <si>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</si>
  <si>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</si>
  <si>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</si>
  <si>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</si>
  <si>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</si>
  <si>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</si>
  <si>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</si>
  <si>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</si>
  <si>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</si>
  <si>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</si>
  <si>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</si>
  <si>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</si>
  <si>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</si>
  <si>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</si>
  <si>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</si>
  <si>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</si>
  <si>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</si>
  <si>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</si>
  <si>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</si>
  <si>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</si>
  <si>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</si>
  <si>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</si>
  <si>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</si>
  <si>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</si>
  <si>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</si>
  <si>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</si>
  <si>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</si>
  <si>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</si>
  <si>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</si>
  <si>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</si>
  <si>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</si>
  <si>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</si>
  <si>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</si>
  <si>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</si>
  <si>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</si>
  <si>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</si>
  <si>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</si>
  <si>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</si>
  <si>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</si>
  <si>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</si>
  <si>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</si>
  <si>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</si>
  <si>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</si>
  <si>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</si>
  <si>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</si>
  <si>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</si>
  <si>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</si>
  <si>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</si>
  <si>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</si>
  <si>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</si>
  <si>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</si>
  <si>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</si>
  <si>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</si>
  <si>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</si>
  <si>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</si>
  <si>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</si>
  <si>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</si>
  <si>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</si>
  <si>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</si>
  <si>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</si>
  <si>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</si>
  <si>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</si>
  <si>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</si>
  <si>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</si>
  <si>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</si>
  <si>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</si>
  <si>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</si>
  <si>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</si>
  <si>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</si>
  <si>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</si>
  <si>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</si>
  <si>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</si>
  <si>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</si>
  <si>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</si>
  <si>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</si>
  <si>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</si>
  <si>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</si>
  <si>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</si>
  <si>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</si>
  <si>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</si>
  <si>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</si>
  <si>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</si>
  <si>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</si>
  <si>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</si>
  <si>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</si>
  <si>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</si>
  <si>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</si>
  <si>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</si>
  <si>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</si>
  <si>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</si>
  <si>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</si>
  <si>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</si>
  <si>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</si>
  <si>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</si>
  <si>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</si>
  <si>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</si>
  <si>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</si>
  <si>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</si>
  <si>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</si>
  <si>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</si>
  <si>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</si>
  <si>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</si>
  <si>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</si>
  <si>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</si>
  <si>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</si>
  <si>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</si>
  <si>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</si>
  <si>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</si>
  <si>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</si>
  <si>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</si>
  <si>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</si>
  <si>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</si>
  <si>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</si>
  <si>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</si>
  <si>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</si>
  <si>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</si>
  <si>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</si>
  <si>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</si>
  <si>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</si>
  <si>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</si>
  <si>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</si>
  <si>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</si>
  <si>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</si>
  <si>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</si>
  <si>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</si>
  <si>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</si>
  <si>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</si>
  <si>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</si>
  <si>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</si>
  <si>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</si>
  <si>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</si>
  <si>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</si>
  <si>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</si>
  <si>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</si>
  <si>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</si>
  <si>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</si>
  <si>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</si>
  <si>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</si>
  <si>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</si>
  <si>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</si>
  <si>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</si>
  <si>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</si>
  <si>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</si>
  <si>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</si>
  <si>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</si>
  <si>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</si>
  <si>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</si>
  <si>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</si>
  <si>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</si>
  <si>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</si>
  <si>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</si>
  <si>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</si>
  <si>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</si>
  <si>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</si>
  <si>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</si>
  <si>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</si>
  <si>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</si>
  <si>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</si>
  <si>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</si>
  <si>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</si>
  <si>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</si>
  <si>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</si>
  <si>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</si>
  <si>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</si>
  <si>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</si>
  <si>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</si>
  <si>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</si>
  <si>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</si>
  <si>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</si>
  <si>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</si>
  <si>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</si>
  <si>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</si>
  <si>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</si>
  <si>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</si>
  <si>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</si>
  <si>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</si>
  <si>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</si>
  <si>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</si>
  <si>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</si>
  <si>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</si>
  <si>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</si>
  <si>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</si>
  <si>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</si>
  <si>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</si>
  <si>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</si>
  <si>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</si>
  <si>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</si>
  <si>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</si>
  <si>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</si>
  <si>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</si>
  <si>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</si>
  <si>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</si>
  <si>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</si>
  <si>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</si>
  <si>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</si>
  <si>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</si>
  <si>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</si>
  <si>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</si>
  <si>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</si>
  <si>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</si>
  <si>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</si>
  <si>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</si>
  <si>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</si>
  <si>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</si>
  <si>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</si>
  <si>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</si>
  <si>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</si>
  <si>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</si>
  <si>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</si>
  <si>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</si>
  <si>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</si>
  <si>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</si>
  <si>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</si>
  <si>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</si>
  <si>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</si>
  <si>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</si>
  <si>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</si>
  <si>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</si>
  <si>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</si>
  <si>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</si>
  <si>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</si>
  <si>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</si>
  <si>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</si>
  <si>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</si>
  <si>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</si>
  <si>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</si>
  <si>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</si>
  <si>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</si>
  <si>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</si>
  <si>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</si>
  <si>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</si>
  <si>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</si>
  <si>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</si>
  <si>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</si>
  <si>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</si>
  <si>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</si>
  <si>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</si>
  <si>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</si>
  <si>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</si>
  <si>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</si>
  <si>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</si>
  <si>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</si>
  <si>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</si>
  <si>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</si>
  <si>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</si>
  <si>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</si>
  <si>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</si>
  <si>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</si>
  <si>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</si>
  <si>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</si>
  <si>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</si>
  <si>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</si>
  <si>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</si>
  <si>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</si>
  <si>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</si>
  <si>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</si>
  <si>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</si>
  <si>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</si>
  <si>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</si>
  <si>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</si>
  <si>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</si>
  <si>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</si>
  <si>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</si>
  <si>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</si>
  <si>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</si>
  <si>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</si>
  <si>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</si>
  <si>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</si>
  <si>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</si>
  <si>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</si>
  <si>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</si>
  <si>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</si>
  <si>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</si>
  <si>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</si>
  <si>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</si>
  <si>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</si>
  <si>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</si>
  <si>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</si>
  <si>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</si>
  <si>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</si>
  <si>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</si>
  <si>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</si>
  <si>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</si>
  <si>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</si>
  <si>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</si>
  <si>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</si>
  <si>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</si>
  <si>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</si>
  <si>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</si>
  <si>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</si>
  <si>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</si>
  <si>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</si>
  <si>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</si>
  <si>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</si>
  <si>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</si>
  <si>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</si>
  <si>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</si>
  <si>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</si>
  <si>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</si>
  <si>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</si>
  <si>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</si>
  <si>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</si>
  <si>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</si>
  <si>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</si>
  <si>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</si>
  <si>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</si>
  <si>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</si>
  <si>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</si>
  <si>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</si>
  <si>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</si>
  <si>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</si>
  <si>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</si>
  <si>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</si>
  <si>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</si>
  <si>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</si>
  <si>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</si>
  <si>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</si>
  <si>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</si>
  <si>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</si>
  <si>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</si>
  <si>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</si>
  <si>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</si>
  <si>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</si>
  <si>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</si>
  <si>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</si>
  <si>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</si>
  <si>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</si>
  <si>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</si>
  <si>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</si>
  <si>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</si>
  <si>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</si>
  <si>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</si>
  <si>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</si>
  <si>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</si>
  <si>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</si>
  <si>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</si>
  <si>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</si>
  <si>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</si>
  <si>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</si>
  <si>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</si>
  <si>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</si>
  <si>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</si>
  <si>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</si>
  <si>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</si>
  <si>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</si>
  <si>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</si>
  <si>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</si>
  <si>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</si>
  <si>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</si>
  <si>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</si>
  <si>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</si>
  <si>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</si>
  <si>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</si>
  <si>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</si>
  <si>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</si>
  <si>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</si>
  <si>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</si>
  <si>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</si>
  <si>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</si>
  <si>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</si>
  <si>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</si>
  <si>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</si>
  <si>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</si>
  <si>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</si>
  <si>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</si>
  <si>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</si>
  <si>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</si>
  <si>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</si>
  <si>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</si>
  <si>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</si>
  <si>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</si>
  <si>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</si>
  <si>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</si>
  <si>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</si>
  <si>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</si>
  <si>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</si>
  <si>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</si>
  <si>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</si>
  <si>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</si>
  <si>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</si>
  <si>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</si>
  <si>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</si>
  <si>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</si>
  <si>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</si>
  <si>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</si>
  <si>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</si>
  <si>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</si>
  <si>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</si>
  <si>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</si>
  <si>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</si>
  <si>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</si>
  <si>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</si>
  <si>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</si>
  <si>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</si>
  <si>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</si>
  <si>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</si>
  <si>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</si>
  <si>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</si>
  <si>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</si>
  <si>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</si>
  <si>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</si>
  <si>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</si>
  <si>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</si>
  <si>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</si>
  <si>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</si>
  <si>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</si>
  <si>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</si>
  <si>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</si>
  <si>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</si>
  <si>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</si>
  <si>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</si>
  <si>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</si>
  <si>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</si>
  <si>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</si>
  <si>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</si>
  <si>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</si>
  <si>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</si>
  <si>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</si>
  <si>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</si>
  <si>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</si>
  <si>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</si>
  <si>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</si>
  <si>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</si>
  <si>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</si>
  <si>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</si>
  <si>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</si>
  <si>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</si>
  <si>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</si>
  <si>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</si>
  <si>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</si>
  <si>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</si>
  <si>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</si>
  <si>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</si>
  <si>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</si>
  <si>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</si>
  <si>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</si>
  <si>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</si>
  <si>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</si>
  <si>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</si>
  <si>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</si>
  <si>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</si>
  <si>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</si>
  <si>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</si>
  <si>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</si>
  <si>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</si>
  <si>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</si>
  <si>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</si>
  <si>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</si>
  <si>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</si>
  <si>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</si>
  <si>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</si>
  <si>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</si>
  <si>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</si>
  <si>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</si>
  <si>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</si>
  <si>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</si>
  <si>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</si>
  <si>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</si>
  <si>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</si>
  <si>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</si>
  <si>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</si>
  <si>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</si>
  <si>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</si>
  <si>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</si>
  <si>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</si>
  <si>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</si>
  <si>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</si>
  <si>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</si>
  <si>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</si>
  <si>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</si>
  <si>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</si>
  <si>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</si>
  <si>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</si>
  <si>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</si>
  <si>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</si>
  <si>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</si>
  <si>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</si>
  <si>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</si>
  <si>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</si>
  <si>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</si>
  <si>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</si>
  <si>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</si>
  <si>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</si>
  <si>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</si>
  <si>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</si>
  <si>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</si>
  <si>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</si>
  <si>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</si>
  <si>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</si>
  <si>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</si>
  <si>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</si>
  <si>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</si>
  <si>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</si>
  <si>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</si>
  <si>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</si>
  <si>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</si>
  <si>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</si>
  <si>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</si>
  <si>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</si>
  <si>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</si>
  <si>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</si>
  <si>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</si>
  <si>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</si>
  <si>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</si>
  <si>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</si>
  <si>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</si>
  <si>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</si>
  <si>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</si>
  <si>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</si>
  <si>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</si>
  <si>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</si>
  <si>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</si>
  <si>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</si>
  <si>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</si>
  <si>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</si>
  <si>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</si>
  <si>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</si>
  <si>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</si>
  <si>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</si>
  <si>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</si>
  <si>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</si>
  <si>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</si>
  <si>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</si>
  <si>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</si>
  <si>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</si>
  <si>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</si>
  <si>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</si>
  <si>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</si>
  <si>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</si>
  <si>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</si>
  <si>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</si>
  <si>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</si>
  <si>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</si>
  <si>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</si>
  <si>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</si>
  <si>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</si>
  <si>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</si>
  <si>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</si>
  <si>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</si>
  <si>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</si>
  <si>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</si>
  <si>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</si>
  <si>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</si>
  <si>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</si>
  <si>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</si>
  <si>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</si>
  <si>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</si>
  <si>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</si>
  <si>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</si>
  <si>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</si>
  <si>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</si>
  <si>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</si>
  <si>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</si>
  <si>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</si>
  <si>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</si>
  <si>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</si>
  <si>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</si>
  <si>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</si>
  <si>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</si>
  <si>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</si>
  <si>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</si>
  <si>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</si>
  <si>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</si>
  <si>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</si>
  <si>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</si>
  <si>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</si>
  <si>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</si>
  <si>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</si>
  <si>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</si>
  <si>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</si>
  <si>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</si>
  <si>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</si>
  <si>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</si>
  <si>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</si>
  <si>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</si>
  <si>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</si>
  <si>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</si>
  <si>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</si>
  <si>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</si>
  <si>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</si>
  <si>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</si>
  <si>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</si>
  <si>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</si>
  <si>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</si>
  <si>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</si>
  <si>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</si>
  <si>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</si>
  <si>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</si>
  <si>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</si>
  <si>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</si>
  <si>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</si>
  <si>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</si>
  <si>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</si>
  <si>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</si>
  <si>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</si>
  <si>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</si>
  <si>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</si>
  <si>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</si>
  <si>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</si>
  <si>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</si>
  <si>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</si>
  <si>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</si>
  <si>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</si>
  <si>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</si>
  <si>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</si>
  <si>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</si>
  <si>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</si>
  <si>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</si>
  <si>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</si>
  <si>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</si>
  <si>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</si>
  <si>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</si>
  <si>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</si>
  <si>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</si>
  <si>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</si>
  <si>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</si>
  <si>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</si>
  <si>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</si>
  <si>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</si>
  <si>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</si>
  <si>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</si>
  <si>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</si>
  <si>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</si>
  <si>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</si>
  <si>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</si>
  <si>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</si>
  <si>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</si>
  <si>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</si>
  <si>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</si>
  <si>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</si>
  <si>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</si>
  <si>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</si>
  <si>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</si>
  <si>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</si>
  <si>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</si>
  <si>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</si>
  <si>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</si>
  <si>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</si>
  <si>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</si>
  <si>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</si>
  <si>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</si>
  <si>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</si>
  <si>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</si>
  <si>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</si>
  <si>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</si>
  <si>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</si>
  <si>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</si>
  <si>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</si>
  <si>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</si>
  <si>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</si>
  <si>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</si>
  <si>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</si>
  <si>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</si>
  <si>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</si>
  <si>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</si>
  <si>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</si>
  <si>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</si>
  <si>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</si>
  <si>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</si>
  <si>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</si>
  <si>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</si>
  <si>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</si>
  <si>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</si>
  <si>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</si>
  <si>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</si>
  <si>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</si>
  <si>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</si>
  <si>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</si>
  <si>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</si>
  <si>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</si>
  <si>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</si>
  <si>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</si>
  <si>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</si>
  <si>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</si>
  <si>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</si>
  <si>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</si>
  <si>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</si>
  <si>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</si>
  <si>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</si>
  <si>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</si>
  <si>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</si>
  <si>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</si>
  <si>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</si>
  <si>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</si>
  <si>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</si>
  <si>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</si>
  <si>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</si>
  <si>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</si>
  <si>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</si>
  <si>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</si>
  <si>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</si>
  <si>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</si>
  <si>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</si>
  <si>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</si>
  <si>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</si>
  <si>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</si>
  <si>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</si>
  <si>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</si>
  <si>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</si>
  <si>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</si>
  <si>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</si>
  <si>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</si>
  <si>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</si>
  <si>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</si>
  <si>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</si>
  <si>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</si>
  <si>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</si>
  <si>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</si>
  <si>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</si>
  <si>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</si>
  <si>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</si>
  <si>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</si>
  <si>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</si>
  <si>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</si>
  <si>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</si>
  <si>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</si>
  <si>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</si>
  <si>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</si>
  <si>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</si>
  <si>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</si>
  <si>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</si>
  <si>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</si>
  <si>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</si>
  <si>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</si>
  <si>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</si>
  <si>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</si>
  <si>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</si>
  <si>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</si>
  <si>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</si>
  <si>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</si>
  <si>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</si>
  <si>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</si>
  <si>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</si>
  <si>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</si>
  <si>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</si>
  <si>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</si>
  <si>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</si>
  <si>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</si>
  <si>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</si>
  <si>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</si>
  <si>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</si>
  <si>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</si>
  <si>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</si>
  <si>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</si>
  <si>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</si>
  <si>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</si>
  <si>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</si>
  <si>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</si>
  <si>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</si>
  <si>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</si>
  <si>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</si>
  <si>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</si>
  <si>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</si>
  <si>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</si>
  <si>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</si>
  <si>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</si>
  <si>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</si>
  <si>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</si>
  <si>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</si>
  <si>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</si>
  <si>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</si>
  <si>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</si>
  <si>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</si>
  <si>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</si>
  <si>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</si>
  <si>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</si>
  <si>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</si>
  <si>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</si>
  <si>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</si>
  <si>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</si>
  <si>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</si>
  <si>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</si>
  <si>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</si>
  <si>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</si>
  <si>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</si>
  <si>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</si>
  <si>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</si>
  <si>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</si>
  <si>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</si>
  <si>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</si>
  <si>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</si>
  <si>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</si>
  <si>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</si>
  <si>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</si>
  <si>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</si>
  <si>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</si>
  <si>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</si>
  <si>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</si>
  <si>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</si>
  <si>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</si>
  <si>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</si>
  <si>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</si>
  <si>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</si>
  <si>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</si>
  <si>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</si>
  <si>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</si>
  <si>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</si>
  <si>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</si>
  <si>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</si>
  <si>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</si>
  <si>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</si>
  <si>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</si>
  <si>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</si>
  <si>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</si>
  <si>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</si>
  <si>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</si>
  <si>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</si>
  <si>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</si>
  <si>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</si>
  <si>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</si>
  <si>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</si>
  <si>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</si>
  <si>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</si>
  <si>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</si>
  <si>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</si>
  <si>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</si>
  <si>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</si>
  <si>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</si>
  <si>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</si>
  <si>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</si>
  <si>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</si>
  <si>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</si>
  <si>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</si>
  <si>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</si>
  <si>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</si>
  <si>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</si>
  <si>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</si>
  <si>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</si>
  <si>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</si>
  <si>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</si>
  <si>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</si>
  <si>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</si>
  <si>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</si>
  <si>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</si>
  <si>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</si>
  <si>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</si>
  <si>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</si>
  <si>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</si>
  <si>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</si>
  <si>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</si>
  <si>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</si>
  <si>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</si>
  <si>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</si>
  <si>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</si>
  <si>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</si>
  <si>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</si>
  <si>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</si>
  <si>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</si>
  <si>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</si>
  <si>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</si>
  <si>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</si>
  <si>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</si>
  <si>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</si>
  <si>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</si>
  <si>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</si>
  <si>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</si>
  <si>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</si>
  <si>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</si>
  <si>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</si>
  <si>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</si>
  <si>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</si>
  <si>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</si>
  <si>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</si>
  <si>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</si>
  <si>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</si>
  <si>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</si>
  <si>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</si>
  <si>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</si>
  <si>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</si>
  <si>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</si>
  <si>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</si>
  <si>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</si>
  <si>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</si>
  <si>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</si>
  <si>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</si>
  <si>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</si>
  <si>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</si>
  <si>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</si>
  <si>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</si>
  <si>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</si>
  <si>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</si>
  <si>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</si>
  <si>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</si>
  <si>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</si>
  <si>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</si>
  <si>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</si>
  <si>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</si>
  <si>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</si>
  <si>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</si>
  <si>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</si>
  <si>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</si>
  <si>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</si>
  <si>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</si>
  <si>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</si>
  <si>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</si>
  <si>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</si>
  <si>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</si>
  <si>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</si>
  <si>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</si>
  <si>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</si>
  <si>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</si>
  <si>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</si>
  <si>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</si>
  <si>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</si>
  <si>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</si>
  <si>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</si>
  <si>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</si>
  <si>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</si>
  <si>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</si>
  <si>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</si>
  <si>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</si>
  <si>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</si>
  <si>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</si>
  <si>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</si>
  <si>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</si>
  <si>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</si>
  <si>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</si>
  <si>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</si>
  <si>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</si>
  <si>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</si>
  <si>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</si>
  <si>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</si>
  <si>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</si>
  <si>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</si>
  <si>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</si>
  <si>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</si>
  <si>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</si>
  <si>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</si>
  <si>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</si>
  <si>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</si>
  <si>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</si>
  <si>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</si>
  <si>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</si>
  <si>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</si>
  <si>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</si>
  <si>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</si>
  <si>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</si>
  <si>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</si>
  <si>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</si>
  <si>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</si>
  <si>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</si>
  <si>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</si>
  <si>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</si>
  <si>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</si>
  <si>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</si>
  <si>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</si>
  <si>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</si>
  <si>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</si>
  <si>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</si>
  <si>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</si>
  <si>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</si>
  <si>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</si>
  <si>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</si>
  <si>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</si>
  <si>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</si>
  <si>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</si>
  <si>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</si>
  <si>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</si>
  <si>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</si>
  <si>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</si>
  <si>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</si>
  <si>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</si>
  <si>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</si>
  <si>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</si>
  <si>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</si>
  <si>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</si>
  <si>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</si>
  <si>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</si>
  <si>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</si>
  <si>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</si>
  <si>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</si>
  <si>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</si>
  <si>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</si>
  <si>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</si>
  <si>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</si>
  <si>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</si>
  <si>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</si>
  <si>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</si>
  <si>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</si>
  <si>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</si>
  <si>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</si>
  <si>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</si>
  <si>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</si>
  <si>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</si>
  <si>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</si>
  <si>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</si>
  <si>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</si>
  <si>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</si>
  <si>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</si>
  <si>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</si>
  <si>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</si>
  <si>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</si>
  <si>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</si>
  <si>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</si>
  <si>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</si>
  <si>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</si>
  <si>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</si>
  <si>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</si>
  <si>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</si>
  <si>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</si>
  <si>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</si>
  <si>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</si>
  <si>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</si>
  <si>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</si>
  <si>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</si>
  <si>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</si>
  <si>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</si>
  <si>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</si>
  <si>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</si>
  <si>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</si>
  <si>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</si>
  <si>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</si>
  <si>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</si>
  <si>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</si>
  <si>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</si>
  <si>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</si>
  <si>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</si>
  <si>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</si>
  <si>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</si>
  <si>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</si>
  <si>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</si>
  <si>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</si>
  <si>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</si>
  <si>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</si>
  <si>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</si>
  <si>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</si>
  <si>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</si>
  <si>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</si>
  <si>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</si>
  <si>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</si>
  <si>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</si>
  <si>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</si>
  <si>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</si>
  <si>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</si>
  <si>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</si>
  <si>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</si>
  <si>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</si>
  <si>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</si>
  <si>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</si>
  <si>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</si>
  <si>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</si>
  <si>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</si>
  <si>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</si>
  <si>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</si>
  <si>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</si>
  <si>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</si>
  <si>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</si>
  <si>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</si>
  <si>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</si>
  <si>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</si>
  <si>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</si>
  <si>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</si>
  <si>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</si>
  <si>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</si>
  <si>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</si>
  <si>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</si>
  <si>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</si>
  <si>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</si>
  <si>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</si>
  <si>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</si>
  <si>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</si>
  <si>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</si>
  <si>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</si>
  <si>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</si>
  <si>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</si>
  <si>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</si>
  <si>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</si>
  <si>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</si>
  <si>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</si>
  <si>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</si>
  <si>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</si>
  <si>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</si>
  <si>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</si>
  <si>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</si>
  <si>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</si>
  <si>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</si>
  <si>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</si>
  <si>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</si>
  <si>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</si>
  <si>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</si>
  <si>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</si>
  <si>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</si>
  <si>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</si>
  <si>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</si>
  <si>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</si>
  <si>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</si>
  <si>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</si>
  <si>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</si>
  <si>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</si>
  <si>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</si>
  <si>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</si>
  <si>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</si>
  <si>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</si>
  <si>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</si>
  <si>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</si>
  <si>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</si>
  <si>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</si>
  <si>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</si>
  <si>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</si>
  <si>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</si>
  <si>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</si>
  <si>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</si>
  <si>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</si>
  <si>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</si>
  <si>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</si>
  <si>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</si>
  <si>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</si>
  <si>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</si>
  <si>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</si>
  <si>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</si>
  <si>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</si>
  <si>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</si>
  <si>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</si>
  <si>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</si>
  <si>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</si>
  <si>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</si>
  <si>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</si>
  <si>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</si>
  <si>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</si>
  <si>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</si>
  <si>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</si>
  <si>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</si>
  <si>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</si>
  <si>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</si>
  <si>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</si>
  <si>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</si>
  <si>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</si>
  <si>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</si>
  <si>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</si>
  <si>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</si>
  <si>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</si>
  <si>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</si>
  <si>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</si>
  <si>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</si>
  <si>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</si>
  <si>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</si>
  <si>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</si>
  <si>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</si>
  <si>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</si>
  <si>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</si>
  <si>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</si>
  <si>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</si>
  <si>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</si>
  <si>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</si>
  <si>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</si>
  <si>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</si>
  <si>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</si>
  <si>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</si>
  <si>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</si>
  <si>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</si>
  <si>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</si>
  <si>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</si>
  <si>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</si>
  <si>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</si>
  <si>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</si>
  <si>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</si>
  <si>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</si>
  <si>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</si>
  <si>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</si>
  <si>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</si>
  <si>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</si>
  <si>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</si>
  <si>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</si>
  <si>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</si>
  <si>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</si>
  <si>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</si>
  <si>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</si>
  <si>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</si>
  <si>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</si>
  <si>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</si>
  <si>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</si>
  <si>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</si>
  <si>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</si>
  <si>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</si>
  <si>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</si>
  <si>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</si>
  <si>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</si>
  <si>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</si>
  <si>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</si>
  <si>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</si>
  <si>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</si>
  <si>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</si>
  <si>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</si>
  <si>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</si>
  <si>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</si>
  <si>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</si>
  <si>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</si>
  <si>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</si>
  <si>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</si>
  <si>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</si>
  <si>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</si>
  <si>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</si>
  <si>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</si>
  <si>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</si>
  <si>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</si>
  <si>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</si>
  <si>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</si>
  <si>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</si>
  <si>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</si>
  <si>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</si>
  <si>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</si>
  <si>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</si>
  <si>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</si>
  <si>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</si>
  <si>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</si>
  <si>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</si>
  <si>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</si>
  <si>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</si>
  <si>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</si>
  <si>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</si>
  <si>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</si>
  <si>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</si>
  <si>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</si>
  <si>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</si>
  <si>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</si>
  <si>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</si>
  <si>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</si>
  <si>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</si>
  <si>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</si>
  <si>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</si>
  <si>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</si>
  <si>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</si>
  <si>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</si>
  <si>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</si>
  <si>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</si>
  <si>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</si>
  <si>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</si>
  <si>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</si>
  <si>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</si>
  <si>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</si>
  <si>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</si>
  <si>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</si>
  <si>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</si>
  <si>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</si>
  <si>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</si>
  <si>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</si>
  <si>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</si>
  <si>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</si>
  <si>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</si>
  <si>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</si>
  <si>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</si>
  <si>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</si>
  <si>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</si>
  <si>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</si>
  <si>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</si>
  <si>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</si>
  <si>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</si>
  <si>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</si>
  <si>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</si>
  <si>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</si>
  <si>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</si>
  <si>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</si>
  <si>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</si>
  <si>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</si>
  <si>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</si>
  <si>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</si>
  <si>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</si>
  <si>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</si>
  <si>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</si>
  <si>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</si>
  <si>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</si>
  <si>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</si>
  <si>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</si>
  <si>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</si>
  <si>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</si>
  <si>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</si>
  <si>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</si>
  <si>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</si>
  <si>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</si>
  <si>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</si>
  <si>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</si>
  <si>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</si>
  <si>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</si>
  <si>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</si>
  <si>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</si>
  <si>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</si>
  <si>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</si>
  <si>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</si>
  <si>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</si>
  <si>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</si>
  <si>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</si>
  <si>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</si>
  <si>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</si>
  <si>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</si>
  <si>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</si>
  <si>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</si>
  <si>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</si>
  <si>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</si>
  <si>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</si>
  <si>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</si>
  <si>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</si>
  <si>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</si>
  <si>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</si>
  <si>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</si>
  <si>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</si>
  <si>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</si>
  <si>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</si>
  <si>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</si>
  <si>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</si>
  <si>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</si>
  <si>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</si>
  <si>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</si>
  <si>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</si>
  <si>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</si>
  <si>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</si>
  <si>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</si>
  <si>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</si>
  <si>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</si>
  <si>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</si>
  <si>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</si>
  <si>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</si>
  <si>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</si>
  <si>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</si>
  <si>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</si>
  <si>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</si>
  <si>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</si>
  <si>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</si>
  <si>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</si>
  <si>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</si>
  <si>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</si>
  <si>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</si>
  <si>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</si>
  <si>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</si>
  <si>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</si>
  <si>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</si>
  <si>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</si>
  <si>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</si>
  <si>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</si>
  <si>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</si>
  <si>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</si>
  <si>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</si>
  <si>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</si>
  <si>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</si>
  <si>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</si>
  <si>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</si>
  <si>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</si>
  <si>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</si>
  <si>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</si>
  <si>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</si>
  <si>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</si>
  <si>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</si>
  <si>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</si>
  <si>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</si>
  <si>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</si>
  <si>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</si>
  <si>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</si>
  <si>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</si>
  <si>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</si>
  <si>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</si>
  <si>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</si>
  <si>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</si>
  <si>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</si>
  <si>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</si>
  <si>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</si>
  <si>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</si>
  <si>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</si>
  <si>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</si>
  <si>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</si>
  <si>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</si>
  <si>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</si>
  <si>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</si>
  <si>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</si>
  <si>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</si>
  <si>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</si>
  <si>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</si>
  <si>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</si>
  <si>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</si>
  <si>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</si>
  <si>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</si>
  <si>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</si>
  <si>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</si>
  <si>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</si>
  <si>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</si>
  <si>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</si>
  <si>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</si>
  <si>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</si>
  <si>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</si>
  <si>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</si>
  <si>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</si>
  <si>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</si>
  <si>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</si>
  <si>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</si>
  <si>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</si>
  <si>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</si>
  <si>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</si>
  <si>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</si>
  <si>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</si>
  <si>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</si>
  <si>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</si>
  <si>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</si>
  <si>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</si>
  <si>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</si>
  <si>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</si>
  <si>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</si>
  <si>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</si>
  <si>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</si>
  <si>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</si>
  <si>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</si>
  <si>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</si>
  <si>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</si>
  <si>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</si>
  <si>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</si>
  <si>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</si>
  <si>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</si>
  <si>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</si>
  <si>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</si>
  <si>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</si>
  <si>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</si>
  <si>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</si>
  <si>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</si>
  <si>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</si>
  <si>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</si>
  <si>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</si>
  <si>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</si>
  <si>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</si>
  <si>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</si>
  <si>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</si>
  <si>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</si>
  <si>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</si>
  <si>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</si>
  <si>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</si>
  <si>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</si>
  <si>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</si>
  <si>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</si>
  <si>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</si>
  <si>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</si>
  <si>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</si>
  <si>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</si>
  <si>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</si>
  <si>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</si>
  <si>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</si>
  <si>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</si>
  <si>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</si>
  <si>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</si>
  <si>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</si>
  <si>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</si>
  <si>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</si>
  <si>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</si>
  <si>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</si>
  <si>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</si>
  <si>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</si>
  <si>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</si>
  <si>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</si>
  <si>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</si>
  <si>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</si>
  <si>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</si>
  <si>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</si>
  <si>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</si>
  <si>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</si>
  <si>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</si>
  <si>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</si>
  <si>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</si>
  <si>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</si>
  <si>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</si>
  <si>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</si>
  <si>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</si>
  <si>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</si>
  <si>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</si>
  <si>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</si>
  <si>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</si>
  <si>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</si>
  <si>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</si>
  <si>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</si>
  <si>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</si>
  <si>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</si>
  <si>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</si>
  <si>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</si>
  <si>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</si>
  <si>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</si>
  <si>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</si>
  <si>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</si>
  <si>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</si>
  <si>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</si>
  <si>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</si>
  <si>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</si>
  <si>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</si>
  <si>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</si>
  <si>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</si>
  <si>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</si>
  <si>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</si>
  <si>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</si>
  <si>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</si>
  <si>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</si>
  <si>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</si>
  <si>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</si>
  <si>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</si>
  <si>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</si>
  <si>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</si>
  <si>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</si>
  <si>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</si>
  <si>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</si>
  <si>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</si>
  <si>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</si>
  <si>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</si>
  <si>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</si>
  <si>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</si>
  <si>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</si>
  <si>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</si>
  <si>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</si>
  <si>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</si>
  <si>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</si>
  <si>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</si>
  <si>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</si>
  <si>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</si>
  <si>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</si>
  <si>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</si>
  <si>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</si>
  <si>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</si>
  <si>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</si>
  <si>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</si>
  <si>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</si>
  <si>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</si>
  <si>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</si>
  <si>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</si>
  <si>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</si>
  <si>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</si>
  <si>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</si>
  <si>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</si>
  <si>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</si>
  <si>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</si>
  <si>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</si>
  <si>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</si>
  <si>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</si>
  <si>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</si>
  <si>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</si>
  <si>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</si>
  <si>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</si>
  <si>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</si>
  <si>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</si>
  <si>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</si>
  <si>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</si>
  <si>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</si>
  <si>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</si>
  <si>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</si>
  <si>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</si>
  <si>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</si>
  <si>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</si>
  <si>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</si>
  <si>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</si>
  <si>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</si>
  <si>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</si>
  <si>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</si>
  <si>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</si>
  <si>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</si>
  <si>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</si>
  <si>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</si>
  <si>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</si>
  <si>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</si>
  <si>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</si>
  <si>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</si>
  <si>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</si>
  <si>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</si>
  <si>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</si>
  <si>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</si>
  <si>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</si>
  <si>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</si>
  <si>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</si>
  <si>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</si>
  <si>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</si>
  <si>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</si>
  <si>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</si>
  <si>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</si>
  <si>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</si>
  <si>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</si>
  <si>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</si>
  <si>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</si>
  <si>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</si>
  <si>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</si>
  <si>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</si>
  <si>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</si>
  <si>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</si>
  <si>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</si>
  <si>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</si>
  <si>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</si>
  <si>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</si>
  <si>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</si>
  <si>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</si>
  <si>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</si>
  <si>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</si>
  <si>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</si>
  <si>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</si>
  <si>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</si>
  <si>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</si>
  <si>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</si>
  <si>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</si>
  <si>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</si>
  <si>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</si>
  <si>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</si>
  <si>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</si>
  <si>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</si>
  <si>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</si>
  <si>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</si>
  <si>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</si>
  <si>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</si>
  <si>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</si>
  <si>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</si>
  <si>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</si>
  <si>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</si>
  <si>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</si>
  <si>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</si>
  <si>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</si>
  <si>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</si>
  <si>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</si>
  <si>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</si>
  <si>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</si>
  <si>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</si>
  <si>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</si>
  <si>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</si>
  <si>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</si>
  <si>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</si>
  <si>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</si>
  <si>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</si>
  <si>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</si>
  <si>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</si>
  <si>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</si>
  <si>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</si>
  <si>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</si>
  <si>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</si>
  <si>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</si>
  <si>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</si>
  <si>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</si>
  <si>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</si>
  <si>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</si>
  <si>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</si>
  <si>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</si>
  <si>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</si>
  <si>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</si>
  <si>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</si>
  <si>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</si>
  <si>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</si>
  <si>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</si>
  <si>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</si>
  <si>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</si>
  <si>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</si>
  <si>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</si>
  <si>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</si>
  <si>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</si>
  <si>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</si>
  <si>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</si>
  <si>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</si>
  <si>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</si>
  <si>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</si>
  <si>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</si>
  <si>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</si>
  <si>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</si>
  <si>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</si>
  <si>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</si>
  <si>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</si>
  <si>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</si>
  <si>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</si>
  <si>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</si>
  <si>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</si>
  <si>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</si>
  <si>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</si>
  <si>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</si>
  <si>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</si>
  <si>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</si>
  <si>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</si>
  <si>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</si>
  <si>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</si>
  <si>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</si>
  <si>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</si>
  <si>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</si>
  <si>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</si>
  <si>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</si>
  <si>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</si>
  <si>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</si>
  <si>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</si>
  <si>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</si>
  <si>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</si>
  <si>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</si>
  <si>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</si>
  <si>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</si>
  <si>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</si>
  <si>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</si>
  <si>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</si>
  <si>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</si>
  <si>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</si>
  <si>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 xml:space="preserve">access nigth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</si>
  <si>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</si>
  <si>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</si>
  <si>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</si>
  <si>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</si>
  <si>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</si>
  <si>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</si>
  <si>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</si>
  <si>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</si>
  <si>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</si>
  <si>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</si>
  <si>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</si>
  <si>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</si>
  <si>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PCM-20251011-00000077</t>
  </si>
  <si>
    <t>EOL genset stopped site running on PG currently site under night access
Deep valley and dangerous area will check early in the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</si>
</sst>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0" totalsRowShown="0" headerRowDxfId="157" dataDxfId="156" headerRowBorderDxfId="154" tableBorderDxfId="155" totalsRowBorderDxfId="153">
  <autoFilter ref="A1:CJ1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1" totalsRowShown="0" headerRowDxfId="15" dataDxfId="14" headerRowBorderDxfId="12" tableBorderDxfId="13">
  <autoFilter ref="A1:L1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278.19510821759468</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0.68577951389306691</v>
      </c>
      <c r="H3" s="165">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8.2990162038186099E-2</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45941.143534143521</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45941.143534143521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45941.143534143521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45941.143534143521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45941.143534143521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45941.143534143521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45941.143534143521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45941.143534143521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45941.143534143521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45941.143534143521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45941.143534143521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45941.143534143521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45941.143534143521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45941.143534143521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45941.143534143521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45941.143534143521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45941.143534143521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45941.143534143521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45941.143534143521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45941.143534143521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45941.143534143521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45941.143534143521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45941.143534143521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45941.143534143521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45941.143534143521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45941.143534143521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45941.143534143521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45941.143534143521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45941.143534143521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45941.143534143521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45941.143534143521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45941.143534143521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45941.143534143521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45941.143534143521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45941.143534143521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45941.143534143521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45941.143534143521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45941.143534143521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45941.143534143521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45941.143534143521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45941.143534143521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45941.143534143521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45941.143534143521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45941.143534143521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45941.143534143521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45941.143534143521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45941.143534143521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45941.143534143521</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B8873491-DE9B-40E2-A434-C40270E73B55}"/>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0"/>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134.41645081018942</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116.14369618055935</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c r="F6" s="121" t="s">
        <v>39054</v>
      </c>
      <c r="G6" s="122" t="str">
        <f ca="1">IFERROR(NOW()-F6,"-")</f>
        <v>-</v>
      </c>
      <c r="H6" s="121">
        <v>45940.880972222221</v>
      </c>
      <c r="I6" s="18" t="str">
        <f>IFERROR(VLOOKUP(D6,DB!A:F,6,0),"")</f>
        <v>Generator-SG</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45941.143534143521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45941.143534143521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45941.143534143521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45941.143534143521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45941.143534143521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45941.143534143521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45941.143534143521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45941.143534143521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45941.143534143521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45941.143534143521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45941.143534143521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45941.143534143521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45941.143534143521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45941.143534143521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45941.143534143521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45941.143534143521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45941.143534143521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45941.143534143521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45941.143534143521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45941.143534143521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45941.143534143521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45941.143534143521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45941.143534143521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45941.143534143521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45941.143534143521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45941.143534143521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45941.143534143521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45941.143534143521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45941.143534143521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45941.143534143521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45941.143534143521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45941.143534143521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45941.143534143521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45941.143534143521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45941.143534143521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45941.143534143521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45941.143534143521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45941.143534143521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45941.143534143521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45941.143534143521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45941.143534143521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45941.143534143521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45941.143534143521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45941.143534143521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45941.143534143521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45941.143534143521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45941.143534143521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45941.143534143521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45941.143534143521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45941.143534143521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45941.143534143521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45941.143534143521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45941.143534143521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45941.143534143521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45941.143534143521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45941.143534143521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45941.143534143521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45941.143534143521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45941.143534143521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45941.143534143521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45941.143534143521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45941.143534143521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45941.143534143521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45941.143534143521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45941.143534143521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45941.143534143521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45941.143534143521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45941.143534143521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45941.143534143521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45941.143534143521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45941.143534143521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45941.143534143521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45941.143534143521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45941.143534143521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45941.143534143521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45941.143534143521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45941.143534143521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45941.143534143521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45941.143534143521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45941.143534143521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45941.143534143521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45941.143534143521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45941.143534143521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45941.143534143521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45941.143534143521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45941.143534143521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45941.143534143521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45941.143534143521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45941.143534143521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45941.143534143521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45941.143534143521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45941.143534143521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45941.143534143521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45941.143534143521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45941.143534143521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45941.143534143521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45941.143534143521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45941.143534143521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45941.143534143521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45941.143534143521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45941.143534143521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45941.143534143521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45941.143534143521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45941.143534143521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45941.143534143521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45941.143534143521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45941.143534143521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45941.143534143521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45941.143534143521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45941.143534143521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45941.143534143521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45941.143534143521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45941.143534143521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45941.143534143521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45941.143534143521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45941.143534143521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45941.143534143521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45941.143534143521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45941.143534143521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45941.143534143521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45941.143534143521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45941.143534143521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45941.143534143521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45941.143534143521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45941.143534143521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45941.143534143521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45941.143534143521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45941.143534143521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45941.143534143521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45941.143534143521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45941.143534143521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45941.143534143521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45941.143534143521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45941.143534143521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45941.143534143521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45941.143534143521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45941.143534143521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45941.143534143521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45941.143534143521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45941.143534143521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45941.143534143521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45941.143534143521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45941.143534143521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45941.143534143521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45941.143534143521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45941.143534143521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45941.143534143521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45941.143534143521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45941.143534143521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45941.143534143521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45941.143534143521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45941.143534143521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45941.143534143521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45941.143534143521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45941.143534143521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45941.143534143521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45941.143534143521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45941.143534143521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45941.143534143521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45941.143534143521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45941.143534143521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45941.143534143521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45941.143534143521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45941.143534143521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45941.143534143521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45941.143534143521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45941.143534143521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45941.143534143521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45941.143534143521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45941.143534143521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45941.143534143521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45941.143534143521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45941.143534143521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45941.143534143521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sheetData>
  <dataValidations count="2">
    <dataValidation allowBlank="1" showInputMessage="1" showErrorMessage="1" sqref="E1" xr:uid="{4D935161-CDD3-4592-B877-3FB59C99E142}"/>
    <dataValidation type="list" allowBlank="1" showInputMessage="1" showErrorMessage="1" sqref="E3:E1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45941.143534143521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45941.143534143521</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45941.143534143521</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45941.143534143521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45941.143534143521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45941.143534143521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45941.143534143521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45941.143534143521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45941.143534143521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45941.143534143521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45941.143534143521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45941.143534143521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45941.143534143521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45941.143534143521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45941.143534143521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45941.143534143521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45941.143534143521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45941.143534143521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45941.143534143521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45941.143534143521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45941.143534143521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45941.143534143521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45941.143534143521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45941.143534143521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45941.143534143521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45941.143534143521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45941.143534143521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45941.143534143521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45941.143534143521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45941.143534143521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45941.143534143521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45941.143534143521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45941.143534143521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45941.143534143521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45941.143534143521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45941.143534143521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45941.143534143521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45941.143534143521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45941.143534143521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45941.143534143521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45941.143534143521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45941.143534143521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45941.143534143521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45941.143534143521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45941.143534143521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45941.143534143521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45941.143534143521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45941.143534143521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45941.143534143521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45941.143534143521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45941.143534143521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45941.143534143521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45941.143534143521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45941.143534143521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45941.143534143521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45941.143534143521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45941.143534143521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45941.143534143521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45941.143534143521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45941.143534143521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45941.143534143521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45941.143534143521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45941.143534143521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45941.143534143521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45941.143534143521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45941.143534143521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45941.143534143521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45941.143534143521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45941.143534143521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45941.143534143521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45941.143534143521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45941.143534143521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45941.143534143521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45941.143534143521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45941.143534143521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45941.143534143521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45941.143534143521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45941.143534143521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45941.143534143521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45941.143534143521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45941.143534143521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45941.143534143521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45941.143534143521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45941.143534143521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45941.143534143521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45941.143534143521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45941.143534143521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45941.143534143521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45941.143534143521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45941.143534143521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45941.143534143521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45941.143534143521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45941.143534143521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45941.143534143521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45941.143534143521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45941.143534143521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45941.143534143521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45941.143534143521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45941.143534143521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45941.143534143521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45941.143534143521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45941.143534143521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45941.143534143521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45941.143534143521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45941.143534143521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45941.143534143521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45941.143534143521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45941.143534143521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45941.143534143521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45941.143534143521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45941.143534143521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45941.143534143521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45941.143534143521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45941.143534143521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45941.143534143521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45941.143534143521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45941.143534143521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45941.143534143521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45941.143534143521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45941.143534143521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45941.143534143521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45941.143534143521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45941.143534143521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45941.143534143521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45941.143534143521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45941.143534143521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45941.143534143521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45941.143534143521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45941.143534143521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45941.143534143521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45941.143534143521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45941.143534143521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45941.143534143521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45941.143534143521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45941.143534143521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45941.143534143521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45941.143534143521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45941.143534143521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45941.143534143521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45941.143534143521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45941.143534143521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45941.143534143521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45941.143534143521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45941.143534143521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45941.143534143521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45941.143534143521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45941.143534143521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45941.143534143521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45941.143534143521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45941.143534143521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45941.143534143521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45941.143534143521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45941.143534143521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45941.143534143521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45941.143534143521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45941.143534143521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45941.143534143521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45941.143534143521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45941.143534143521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45941.143534143521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45941.143534143521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45941.143534143521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45941.143534143521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45941.143534143521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45941.143534143521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45941.143534143521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45941.143534143521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45941.143534143521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45941.143534143521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45941.143534143521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45941.143534143521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45941.143534143521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45941.143534143521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45941.143534143521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45941.143534143521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45941.143534143521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45941.143534143521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45941.143534143521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45941.143534143521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45941.143534143521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45941.143534143521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45941.143534143521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45941.143534143521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45941.143534143521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45941.143534143521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45941.143534143521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45941.143534143521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45941.143534143521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45941.143534143521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45941.143534143521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45941.143534143521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45941.143534143521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45941.143534143521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45941.143534143521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45941.143534143521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45941.143534143521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45941.143534143521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45941.143534143521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45941.143534143521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45941.143534143521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45941.143534143521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45941.143534143521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45941.143534143521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45941.143534143521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45941.143534143521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45941.143534143521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45941.143534143521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45941.143534143521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45941.143534143521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45941.143534143521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45941.143534143521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45941.143534143521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45941.143534143521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45941.143534143521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45941.143534143521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45941.143534143521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45941.143534143521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45941.143534143521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45941.143534143521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45941.143534143521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45941.143534143521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45941.143534143521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45941.143534143521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45941.143534143521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45941.143534143521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45941.143534143521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45941.143534143521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45941.143534143521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45941.143534143521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45941.143534143521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45941.143534143521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45941.143534143521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45941.143534143521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45941.143534143521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45941.143534143521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45941.143534143521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45941.143534143521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45941.143534143521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45941.143534143521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45941.143534143521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45941.143534143521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45941.143534143521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45941.143534143521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45941.143534143521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45941.143534143521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45941.143534143521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45941.143534143521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45941.143534143521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45941.143534143521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45941.143534143521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45941.143534143521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45941.143534143521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45941.143534143521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45941.143534143521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45941.143534143521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45941.143534143521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45941.143534143521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45941.143534143521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45941.143534143521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45941.143534143521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45941.143534143521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45941.143534143521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45941.143534143521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45941.143534143521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45941.143534143521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45941.143534143521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45941.143534143521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45941.143534143521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45941.143534143521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45941.143534143521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45941.143534143521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45941.143534143521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45941.143534143521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45941.143534143521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45941.143534143521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45941.143534143521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45941.143534143521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45941.143534143521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45941.143534143521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45941.143534143521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45941.143534143521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45941.143534143521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45941.143534143521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45941.143534143521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45941.143534143521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45941.143534143521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45941.143534143521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45941.143534143521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45941.143534143521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45941.143534143521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45941.143534143521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45941.143534143521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45941.143534143521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45941.143534143521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45941.143534143521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45941.143534143521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45941.143534143521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45941.143534143521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45941.143534143521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45941.143534143521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45941.143534143521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45941.143534143521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45941.143534143521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45941.143534143521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45941.143534143521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45941.143534143521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45941.143534143521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45941.143534143521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45941.143534143521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45941.143534143521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45941.143534143521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45941.143534143521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45941.143534143521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45941.143534143521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45941.143534143521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45941.143534143521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45941.143534143521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45941.143534143521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45941.143534143521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45941.143534143521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45941.143534143521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45941.143534143521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45941.143534143521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45941.143534143521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45941.143534143521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45941.143534143521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45941.143534143521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45941.143534143521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45941.143534143521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45941.143534143521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45941.143534143521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45941.143534143521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45941.143534143521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45941.143534143521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45941.143534143521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45941.143534143521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45941.143534143521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45941.143534143521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45941.143534143521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45941.143534143521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45941.143534143521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45941.143534143521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45941.143534143521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45941.143534143521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45941.143534143521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45941.143534143521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45941.143534143521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45941.143534143521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45941.143534143521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45941.143534143521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45941.143534143521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45941.143534143521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45941.143534143521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45941.143534143521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45941.143534143521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45941.143534143521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45941.143534143521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45941.143534143521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45941.143534143521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45941.143534143521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45941.143534143521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45941.143534143521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45941.143534143521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45941.143534143521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45941.143534143521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45941.143534143521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45941.143534143521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45941.143534143521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45941.143534143521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45941.143534143521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45941.143534143521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45941.143534143521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45941.143534143521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45941.143534143521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45941.143534143521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45941.143534143521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45941.143534143521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45941.143534143521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45941.143534143521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45941.143534143521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45941.143534143521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45941.143534143521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45941.143534143521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45941.143534143521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45941.143534143521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45941.143534143521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45941.143534143521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45941.143534143521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45941.143534143521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45941.143534143521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45941.143534143521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45941.143534143521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45941.143534143521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45941.143534143521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45941.143534143521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45941.143534143521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45941.143534143521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45941.143534143521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45941.143534143521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45941.143534143521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45941.143534143521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45941.143534143521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45941.143534143521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45941.143534143521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45941.143534143521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45941.143534143521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45941.143534143521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45941.143534143521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45941.143534143521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45941.143534143521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45941.143534143521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45941.143534143521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45941.143534143521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45941.143534143521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45941.143534143521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45941.143534143521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45941.143534143521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45941.143534143521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45941.143534143521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45941.143534143521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45941.143534143521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45941.143534143521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45941.143534143521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45941.143534143521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45941.143534143521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45941.143534143521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45941.143534143521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45941.143534143521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45941.143534143521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45941.143534143521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45941.143534143521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45941.143534143521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45941.143534143521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45941.143534143521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45941.143534143521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45941.143534143521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45941.143534143521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45941.143534143521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45941.143534143521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45941.143534143521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45941.143534143521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45941.143534143521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45941.143534143521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45941.143534143521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45941.143534143521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45941.143534143521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45941.143534143521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45941.143534143521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45941.143534143521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45941.143534143521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45941.143534143521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45941.143534143521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45941.143534143521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45941.143534143521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45941.143534143521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45941.143534143521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45941.143534143521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45941.143534143521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45941.143534143521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45941.143534143521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45941.143534143521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45941.143534143521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45941.143534143521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45941.143534143521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45941.143534143521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45941.143534143521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45941.143534143521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45941.143534143521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45941.143534143521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45941.143534143521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45941.143534143521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45941.143534143521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45941.143534143521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45941.143534143521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45941.143534143521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45941.143534143521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45941.143534143521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45941.143534143521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45941.143534143521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45941.143534143521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45941.143534143521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45941.143534143521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45941.143534143521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45941.143534143521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45941.143534143521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45941.143534143521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45941.143534143521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45941.143534143521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45941.143534143521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45941.143534143521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45941.143534143521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45941.143534143521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45941.143534143521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45941.143534143521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45941.143534143521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45941.143534143521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45941.143534143521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45941.143534143521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45941.143534143521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45941.143534143521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45941.143534143521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45941.143534143521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45941.143534143521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45941.143534143521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45941.143534143521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45941.143534143521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45941.143534143521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45941.143534143521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45941.143534143521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45941.143534143521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45941.143534143521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45941.143534143521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45941.143534143521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45941.143534143521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45941.143534143521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45941.143534143521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45941.143534143521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45941.143534143521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45941.143534143521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45941.143534143521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45941.143534143521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45941.143534143521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45941.143534143521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45941.143534143521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45941.143534143521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45941.143534143521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45941.143534143521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45941.143534143521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45941.143534143521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45941.143534143521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45941.143534143521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45941.143534143521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45941.143534143521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45941.143534143521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45941.143534143521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45941.143534143521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45941.143534143521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45941.143534143521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45941.143534143521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45941.143534143521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45941.143534143521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45941.143534143521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45941.143534143521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45941.143534143521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45941.143534143521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45941.143534143521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45941.143534143521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45941.143534143521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45941.143534143521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45941.143534143521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45941.143534374998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45941.143534374998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45941.143534374998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45941.143534374998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45941.143534374998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45941.143534374998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45941.143534374998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45941.143534374998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45941.143534374998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45941.143534374998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45941.143534374998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45941.143534374998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45941.143534374998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45941.143534374998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45941.143534374998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45941.143534374998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45941.143534374998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45941.143534374998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45941.143534374998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45941.143534374998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45941.143534374998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45941.143534374998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45941.143534374998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45941.143534374998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45941.143534374998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45941.143534374998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45941.143534374998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45941.143534374998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45941.143534374998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45941.143534374998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45941.143534374998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45941.143534374998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45941.143534374998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45941.143534374998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45941.143534374998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45941.143534374998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45941.143534374998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45941.143534374998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45941.143534374998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45941.143534374998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45941.143534374998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45941.143534374998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45941.143534374998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45941.143534374998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45941.143534374998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45941.143534374998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45941.143534374998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45941.143534374998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45941.143534374998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45941.143534374998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45941.143534374998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45941.143534374998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45941.143534374998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45941.143534374998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45941.143534374998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45941.143534374998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45941.143534374998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45941.143534374998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45941.143534374998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45941.143534374998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45941.143534374998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45941.143534374998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45941.143534374998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45941.143534374998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45941.143534374998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45941.143534374998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45941.143534374998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45941.143534374998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45941.143534374998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45941.143534374998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45941.143534374998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45941.143534374998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45941.143534374998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45941.143534374998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45941.143534374998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45941.143534374998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45941.143534374998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45941.143534374998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45941.143534374998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45941.143534374998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45941.143534374998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45941.143534374998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45941.143534374998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45941.143534374998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45941.143534374998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45941.143534374998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45941.143534374998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45941.143534374998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45941.143534374998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45941.143534374998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45941.143534374998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45941.143534374998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45941.143534374998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45941.143534374998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45941.143534374998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45941.143534374998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45941.143534374998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45941.143534374998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45941.143534374998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45941.143534374998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45941.143534374998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45941.143534374998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45941.143534374998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45941.143534374998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45941.143534374998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45941.143534374998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45941.143534374998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45941.143534374998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45941.143534374998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45941.143534374998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45941.143534374998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45941.143534374998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45941.143534374998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45941.143534374998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45941.143534374998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45941.143534374998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45941.143534374998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45941.143534374998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45941.143534374998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45941.143534374998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45941.143534374998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45941.143534374998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45941.143534374998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45941.143534374998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45941.143534374998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45941.143534374998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45941.143534374998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45941.143534374998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45941.143534374998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45941.143534374998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45941.143534374998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45941.143534374998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45941.143534374998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45941.143534374998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45941.143534374998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45941.143534374998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45941.143534374998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45941.143534374998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45941.143534374998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45941.143534374998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45941.143534374998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45941.143534374998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45941.143534374998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45941.143534374998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45941.143534374998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45941.143534374998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45941.143534374998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45941.143534374998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45941.143534374998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45941.143534374998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45941.143534374998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45941.143534374998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45941.143534374998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45941.143534374998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45941.143534374998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45941.143534374998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45941.143534374998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45941.143534374998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45941.143534374998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45941.143534374998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45941.143534374998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45941.143534374998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45941.143534374998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45941.143534374998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45941.143534374998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45941.143534374998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45941.143534374998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45941.143534374998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45941.143534374998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45941.143534374998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45941.143534374998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45941.143534374998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45941.143534374998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45941.143534374998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45941.143534374998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45941.143534374998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45941.143534374998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45941.143534374998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45941.143534374998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45941.143534374998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45941.143534374998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45941.143534374998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45941.143534374998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45941.143534374998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45941.143534374998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45941.143534374998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45941.143534374998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45941.143534374998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45941.143534374998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45941.143534374998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45941.143534374998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45941.143534374998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45941.143534374998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45941.143534374998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45941.143534374998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45941.143534374998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45941.143534374998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45941.143534374998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45941.143534374998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45941.143534374998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45941.143534374998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45941.143534374998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45941.143534374998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45941.143534374998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45941.143534374998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45941.143534374998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45941.143534374998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45941.143534374998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45941.143534374998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45941.143534374998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45941.143534374998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45941.143534374998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45941.143534374998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45941.143534374998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45941.143534374998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45941.143534374998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45941.143534374998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45941.143534374998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45941.143534374998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45941.143534374998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45941.143534374998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45941.143534374998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45941.143534374998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45941.143534374998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45941.143534374998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45941.143534374998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45941.143534374998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45941.143534374998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45941.143534374998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45941.143534374998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45941.143534374998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45941.143534374998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45941.143534374998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45941.143534374998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45941.143534374998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45941.143534374998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45941.143534374998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45941.143534374998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45941.143534374998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45941.143534374998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45941.143534374998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45941.143534374998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45941.143534374998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45941.143534374998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45941.143534374998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45941.143534374998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45941.143534374998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45941.143534374998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45941.143534374998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45941.143534374998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45941.143534374998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45941.143534374998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45941.143534374998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45941.143534374998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45941.143534374998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45941.143534374998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45941.143534374998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45941.143534374998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45941.143534374998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45941.143534374998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45941.143534374998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45941.143534374998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45941.143534374998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45941.143534374998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45941.143534374998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45941.143534374998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45941.143534374998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45941.143534374998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45941.143534374998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45941.143534374998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45941.143534374998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45941.143534374998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45941.143534374998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45941.143534374998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45941.143534374998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45941.143534374998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45941.143534374998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45941.143534374998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45941.143534374998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45941.143534374998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45941.143534374998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45941.143534374998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45941.143534374998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45941.143534374998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45941.143534374998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45941.143534374998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45941.143534374998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45941.143534374998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45941.143534374998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45941.143534374998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45941.143534374998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45941.143534374998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45941.143534374998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45941.143534374998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45941.143534374998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45941.143534374998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45941.143534374998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45941.143534374998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45941.143534374998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45941.143534374998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45941.143534374998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45941.143534374998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45941.143534374998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45941.143534374998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45941.143534374998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45941.143534374998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45941.143534374998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45941.143534374998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45941.143534374998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45941.143534374998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45941.143534374998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45941.143534374998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45941.143534374998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45941.143534374998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45941.143534374998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45941.143534374998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45941.143534374998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45941.143534374998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45941.143534374998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45941.143534374998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45941.143534374998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45941.143534374998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45941.143534374998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45941.143534374998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45941.143534374998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45941.143534374998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45941.143534374998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45941.143534374998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45941.143534374998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45941.143534374998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45941.143534374998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45941.143534374998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45941.143534374998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45941.143534374998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45941.143534374998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45941.143534374998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45941.143534374998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45941.143534374998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45941.143534374998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45941.143534374998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45941.143534374998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45941.143534374998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45941.143534374998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45941.143534374998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45941.143534374998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45941.143534374998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45941.143534374998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45941.143534374998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45941.143534374998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45941.143534374998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45941.143534374998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45941.143534374998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45941.143534374998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45941.143534374998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45941.143534374998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45941.143534374998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45941.143534374998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45941.143534374998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45941.143534374998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45941.143534374998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45941.143534374998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45941.143534374998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45941.143534374998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45941.143534374998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45941.143534374998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45941.143534374998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45941.143534374998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45941.143534374998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45941.143534374998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45941.143534374998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45941.143534374998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45941.143534374998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45941.143534374998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45941.143534374998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45941.143534374998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45941.143534374998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45941.143534374998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45941.143534374998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45941.143534374998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45941.143534374998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45941.143534374998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45941.143534374998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45941.143534374998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45941.143534374998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45941.143534374998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45941.143534374998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45941.143534374998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45941.143534374998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45941.143534374998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45941.143534374998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45941.143534374998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45941.143534374998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45941.143534374998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45941.143534374998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45941.143534374998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45941.143534374998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45941.143534374998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45941.143534374998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45941.143534374998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45941.143534374998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45941.143534374998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45941.143534374998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45941.143534374998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45941.143534374998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45941.143534374998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45941.143534374998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45941.143534374998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45941.143534374998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45941.143534374998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45941.143534374998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45941.143534374998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45941.143534374998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45941.143534374998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45941.143534374998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45941.143534374998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45941.143534374998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45941.143534374998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45941.143534374998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45941.143534374998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45941.143534374998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45941.143534374998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45941.143534374998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45941.143534374998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45941.143534374998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45941.143534374998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45941.143534374998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45941.143534374998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45941.143534374998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45941.143534374998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45941.143534374998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45941.143534374998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45941.143534374998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45941.143534374998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45941.143534374998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45941.143534374998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45941.143534374998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45941.143534374998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45941.143534374998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45941.143534374998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45941.143534374998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45941.143534374998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45941.143534374998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45941.143534374998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45941.143534374998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45941.143534374998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45941.143534374998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45941.143534374998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45941.143534374998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45941.143534374998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45941.143534374998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45941.143534374998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45941.143534374998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45941.143534374998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45941.143534374998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45941.143534374998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45941.143534374998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45941.143534374998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45941.143534374998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45941.143534374998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45941.143534374998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45941.143534374998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45941.143534374998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45941.143534374998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45941.143534374998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45941.143534374998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45941.143534374998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45941.143534374998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45941.143534374998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45941.143534374998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45941.143534374998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45941.143534374998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45941.143534374998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45941.143534374998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45941.143534374998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45941.143534374998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45941.143534374998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45941.143534374998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45941.143534374998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45941.143534374998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45941.143534374998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45941.143534374998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45941.143534374998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45941.143534374998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45941.143534374998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45941.143534374998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45941.143534374998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45941.143534374998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45941.143534374998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45941.143534374998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45941.143534374998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45941.143534374998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45941.143534374998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45941.143534374998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45941.143534374998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45941.143534374998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45941.143534374998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45941.143534374998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45941.143534374998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45941.143534374998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45941.143534374998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45941.143534374998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45941.143534374998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45941.143534374998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45941.143534374998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45941.143534374998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45941.143534374998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45941.143534374998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45941.143534374998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45941.143534374998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45941.143534374998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45941.143534374998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45941.143534374998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45941.143534374998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45941.143534374998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45941.143534374998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45941.143534374998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45941.143534374998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45941.143534374998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45941.143534374998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45941.143534374998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45941.143534374998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45941.143534374998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45941.143534374998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45941.143534374998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45941.143534374998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45941.143534374998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45941.143534374998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45941.143534374998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45941.143534374998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45941.143534374998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45941.143534374998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45941.143534374998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45941.143534374998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45941.143534374998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45941.143534374998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45941.143534374998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45941.143534374998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45941.143534374998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45941.143534374998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45941.143534374998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45941.143534374998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45941.143534374998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45941.143534374998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45941.143534374998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45941.143534374998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45941.143534374998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45941.143534374998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45941.143534374998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45941.143534374998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45941.143534374998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45941.143534374998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45941.143534374998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45941.143534374998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45941.143534374998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45941.143534374998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45941.143534374998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45941.143534374998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45941.143534374998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45941.143534374998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45941.143534374998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45941.143534374998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45941.143534374998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45941.143534374998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45941.143534374998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45941.143534374998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45941.143534374998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45941.143534374998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45941.143534374998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45941.143534374998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45941.143534374998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45941.143534374998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45941.143534374998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45941.143534374998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45941.143534374998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45941.143534374998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45941.143534374998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45941.143534374998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45941.143534374998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45941.143534374998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45941.143534374998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45941.143534374998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45941.143534374998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45941.143534374998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45941.143534374998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45941.143534374998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45941.143534374998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45941.143534374998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45941.143534374998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45941.143534374998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45941.143534374998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45941.143534374998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45941.143534374998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45941.143534374998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45941.143534374998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45941.143534374998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45941.143534374998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45941.143534374998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45941.143534374998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45941.143534374998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45941.143534374998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45941.143534374998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45941.143534374998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45941.143534374998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45941.143534374998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45941.143534374998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45941.143534374998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45941.143534374998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45941.143534374998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45941.143534374998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45941.143534374998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45941.143534374998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45941.143534374998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45941.143534374998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45941.143534374998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45941.143534374998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45941.143534374998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45941.143534374998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45941.143534374998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45941.143534374998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45941.143534374998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45941.143534374998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45941.143534374998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45941.143534374998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45941.143534374998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45941.143534374998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45941.143534374998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45941.143534374998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45941.143534374998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45941.143534374998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45941.143534374998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45941.143534374998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45941.143534374998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45941.143534374998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45941.143534374998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45941.143534374998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45941.143534374998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45941.143534374998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45941.143534374998</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237.66281655092462</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35912</v>
      </c>
      <c r="E3" s="104" t="s">
        <v>38964</v>
      </c>
      <c r="F3" s="131">
        <v>45941.000694444447</v>
      </c>
      <c r="G3" s="132">
        <f ca="1">IFERROR(NOW()-F3,"")</f>
        <v>0.1428396990741021</v>
      </c>
      <c r="H3" s="131">
        <v>45940.994768518518</v>
      </c>
      <c r="I3" s="127" t="str">
        <f>IFERROR(VLOOKUP(D3,DB!A:F,6,0),"")</f>
        <v>Generator-SG</v>
      </c>
      <c r="J3" s="127" t="str">
        <f>IFERROR(VLOOKUP(D3,DB!A:G,7,0),"")</f>
        <v>Dead</v>
      </c>
      <c r="K3" s="133" t="s">
        <v>39060</v>
      </c>
      <c r="L3" s="129" t="str">
        <f>IFERROR(VLOOKUP(D3,DB!A:I,9,0),"")</f>
        <v>Latis</v>
      </c>
    </row>
    <row r="4" spans="1:16" ht="15" customHeight="1">
      <c r="A4" s="127"/>
      <c r="B4" s="127" t="str">
        <f>IFERROR(VLOOKUP(D4,DB!A:K,11,0),"")</f>
        <v/>
      </c>
      <c r="C4" s="128"/>
      <c r="D4" s="129"/>
      <c r="E4" s="104"/>
      <c r="F4" s="131"/>
      <c r="G4" s="132">
        <f ca="1">IFERROR(NOW()-F4,"")</f>
        <v>45941.143534143521</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45941.143534143521</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45941.143534143521</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c r="F7" s="131"/>
      <c r="G7" s="132">
        <f ca="1">IFERROR(NOW()-F7,"")</f>
        <v>45941.143534143521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45941.143534143521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45941.143534143521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45941.143534143521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45941.143534143521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45941.143534143521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45941.143534143521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45941.143534143521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45941.143534143521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45941.143534143521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45941.143534143521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45941.143534143521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45941.143534143521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45941.143534143521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45941.143534143521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45941.143534143521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45941.143534143521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45941.143534143521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45941.143534143521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45941.143534143521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45941.143534143521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45941.143534143521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45941.143534143521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45941.143534143521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45941.143534143521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45941.143534143521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45941.143534143521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45941.143534143521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45941.143534143521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45941.143534143521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45941.143534143521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45941.143534143521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45941.143534143521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45941.143534143521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45941.143534143521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45941.143534143521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45941.143534143521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45941.143534143521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45941.143534143521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45941.143534143521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45941.143534143521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45941.143534143521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45941.143534143521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45941.143534143521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45941.143534143521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45941.143534143521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45941.143534143521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45941.143534143521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45941.143534143521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45941.143534143521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45941.143534143521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45941.143534143521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45941.143534143521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45941.143534143521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45941.143534143521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45941.143534143521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45941.143534143521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45941.143534143521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45941.143534143521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45941.143534143521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45941.143534143521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45941.143534143521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45941.143534143521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45941.143534143521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45941.143534143521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45941.143534143521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45941.143534143521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45941.143534143521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45941.143534143521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45941.143534143521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45941.143534143521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45941.143534143521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45941.143534143521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45941.143534143521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45941.143534143521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45941.143534143521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45941.143534143521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45941.143534143521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45941.143534143521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45941.143534143521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45941.143534143521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45941.143534143521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45941.143534143521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45941.143534143521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45941.143534143521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45941.143534143521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45941.143534143521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45941.143534143521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45941.143534143521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45941.143534143521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45941.143534143521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45941.143534143521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45941.143534143521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45941.143534143521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45941.143534143521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45941.143534143521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45941.143534143521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45941.143534143521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45941.143534143521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45941.143534143521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45941.143534143521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45941.143534143521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45941.143534143521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45941.143534143521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45941.143534143521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45941.143534143521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45941.143534143521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45941.143534143521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45941.143534143521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45941.143534143521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45941.143534143521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45941.143534143521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45941.143534143521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45941.143534143521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45941.143534143521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45941.143534143521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45941.143534143521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45941.143534143521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45941.143534143521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45941.143534143521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45941.143534143521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45941.143534143521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45941.143534143521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45941.143534143521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45941.143534143521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45941.143534143521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45941.143534143521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45941.143534143521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45941.143534143521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45941.143534143521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45941.143534143521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45941.143534143521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45941.143534143521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45941.143534143521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45941.143534143521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45941.143534143521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45941.143534143521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45941.143534143521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45941.143534143521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45941.143534143521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45941.143534143521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45941.143534143521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45941.143534143521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45941.143534143521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45941.143534143521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45941.143534143521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45941.143534143521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45941.143534143521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45941.143534143521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45941.143534143521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45941.143534143521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45941.143534143521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45941.143534143521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45941.143534143521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45941.143534143521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45941.143534143521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45941.143534143521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45941.143534143521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45941.143534143521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45941.143534143521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45941.143534143521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45941.143534143521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45941.143534143521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45941.143534143521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45941.143534143521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45941.143534143521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45941.143534143521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45941.143534143521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45941.143534143521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45941.143534143521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45941.143534143521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45941.143534143521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45941.143534143521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45941.143534143521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45941.143534143521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45941.143534143521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45941.143534143521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45941.143534143521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45941.143534143521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45941.143534143521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45941.143534143521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45941.143534143521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45941.143534143521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45941.143534143521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45941.143534143521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45941.143534143521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45941.143534143521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45941.143534143521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45941.143534143521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45941.143534143521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45941.143534143521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45941.143534143521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45941.143534143521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45941.143534143521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45941.143534143521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45941.143534143521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45941.143534143521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45941.143534143521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45941.143534143521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45941.143534143521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45941.143534143521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45941.143534143521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45941.143534143521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45941.143534143521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45941.143534143521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45941.143534143521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45941.143534143521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45941.143534143521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45941.143534143521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45941.143534143521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45941.143534143521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45941.143534143521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45941.143534143521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45941.143534143521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45941.143534143521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45941.143534143521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45941.143534143521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45941.143534143521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45941.143534143521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45941.143534143521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45941.143534143521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45941.143534143521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45941.143534143521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45941.143534143521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45941.143534143521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45941.143534143521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45941.143534143521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45941.143534143521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45941.143534143521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45941.143534143521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45941.143534143521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45941.143534143521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45941.143534143521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45941.143534143521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45941.143534143521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45941.143534143521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45941.143534143521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45941.143534143521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45941.143534143521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45941.143534143521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45941.143534143521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45941.143534143521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45941.143534143521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45941.143534143521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45941.143534143521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45941.143534143521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45941.143534143521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45941.143534143521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45941.143534143521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45941.143534143521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45941.143534143521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45941.143534143521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45941.143534143521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45941.143534143521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45941.143534143521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45941.143534143521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45941.143534143521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45941.143534143521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45941.143534143521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45941.143534143521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45941.143534143521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45941.143534143521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45941.143534143521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45941.143534143521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45941.143534143521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45941.143534143521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45941.143534143521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45941.143534143521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45941.143534143521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45941.143534143521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45941.143534143521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45941.143534143521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45941.143534143521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45941.143534143521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45941.143534143521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45941.143534143521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45941.143534143521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45941.143534143521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45941.143534143521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45941.143534143521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45941.143534143521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45941.143534143521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45941.143534143521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45941.143534143521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45941.143534143521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45941.143534143521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45941.143534143521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45941.143534143521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45941.143534143521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45941.143534143521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45941.143534143521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45941.143534143521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45941.143534143521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45941.143534143521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45941.143534143521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45941.143534143521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45941.143534143521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45941.143534143521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45941.143534143521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45941.143534143521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45941.143534143521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45941.143534143521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45941.143534143521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45941.143534143521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45941.143534143521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45941.143534143521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45941.143534143521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45941.143534143521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45941.143534143521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45941.143534143521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45941.143534143521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45941.143534143521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45941.143534143521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45941.143534143521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45941.143534143521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45941.143534143521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45941.143534143521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45941.143534143521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45941.143534143521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45941.143534143521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45941.143534143521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45941.143534143521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45941.143534143521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45941.143534143521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45941.143534143521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45941.143534143521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45941.143534143521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45941.143534143521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45941.143534143521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45941.143534143521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45941.143534143521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45941.143534143521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45941.143534143521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45941.143534143521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45941.143534143521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45941.143534143521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45941.143534143521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45941.143534143521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45941.143534143521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45941.143534143521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45941.143534143521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45941.143534143521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45941.143534143521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45941.143534143521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45941.143534143521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45941.143534143521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45941.143534143521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45941.143534143521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45941.143534143521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45941.143534143521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45941.143534143521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45941.143534143521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45941.143534143521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45941.143534143521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45941.143534143521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45941.143534143521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45941.143534143521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45941.143534143521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45941.143534143521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45941.143534143521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45941.143534143521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45941.143534143521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45941.143534143521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45941.143534143521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45941.143534143521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45941.143534143521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45941.143534143521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45941.143534143521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45941.143534143521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45941.143534143521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45941.143534143521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45941.143534143521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45941.143534143521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45941.143534143521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45941.143534143521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45941.143534143521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45941.143534143521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45941.143534143521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45941.143534143521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45941.143534143521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45941.143534143521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45941.143534143521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45941.143534143521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45941.143534143521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45941.143534143521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45941.143534143521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45941.143534143521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45941.143534143521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45941.143534143521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45941.143534143521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45941.143534143521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45941.143534143521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45941.143534143521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45941.143534143521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45941.143534143521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45941.143534143521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45941.143534143521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45941.143534143521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45941.143534143521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45941.143534143521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45941.143534143521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45941.143534143521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45941.143534143521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45941.143534143521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45941.143534143521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45941.143534143521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45941.143534143521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45941.143534143521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45941.143534143521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45941.143534143521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45941.143534143521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45941.143534143521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45941.143534143521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45941.143534143521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45941.143534143521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45941.143534143521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45941.143534143521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45941.143534143521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45941.143534143521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45941.143534143521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45941.143534143521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45941.143534143521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45941.143534143521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45941.143534143521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45941.143534143521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45941.143534143521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45941.143534143521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45941.143534143521</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45941.143534143521</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126" t="s">
        <v>36000</v>
      </c>
      <c r="E2" s="37" t="s">
        <v>38964</v>
      </c>
      <c r="F2" s="38">
        <v>45891.832060185188</v>
      </c>
      <c r="G2" s="161">
        <f ca="1">IFERROR(NOW()-F2,"")</f>
        <v>49.311473958332499</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38969</v>
      </c>
      <c r="F3" s="38">
        <v>45926.188877314817</v>
      </c>
      <c r="G3" s="161">
        <f t="shared" ref="G3" ca="1" si="0">IFERROR(NOW()-F3,"")</f>
        <v>14.954656828704174</v>
      </c>
      <c r="H3" s="38">
        <v>45926.158159722225</v>
      </c>
      <c r="I3" s="37" t="str">
        <f>IFERROR(VLOOKUP(D3,DB!A:F,6,0),"")</f>
        <v>SCECO</v>
      </c>
      <c r="J3" s="37" t="str">
        <f>IFERROR(VLOOKUP(D3,DB!A:G,7,0),"")</f>
        <v>Good</v>
      </c>
      <c r="K3" s="37" t="s">
        <v>39064</v>
      </c>
      <c r="L3" s="37" t="str">
        <f>IFERROR(VLOOKUP(D3,DB!A:I,9,0),"")</f>
        <v>Latis</v>
      </c>
      <c r="M3" s="125"/>
    </row>
    <row r="4" spans="1:13" ht="15">
      <c r="A4" s="37"/>
      <c r="B4" s="37" t="str">
        <f>IFERROR(VLOOKUP(D4,DB!A:K,11,0),"")</f>
        <v/>
      </c>
      <c r="C4" s="37"/>
      <c r="D4" s="37"/>
      <c r="E4" s="37"/>
      <c r="F4" s="38"/>
      <c r="G4" s="39">
        <f t="shared" ref="G4:G7" ca="1" si="1">IFERROR(NOW()-F4,"")</f>
        <v>45941.143534143521</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45941.143534143521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45941.143534143521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45941.143534143521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45941.143534143521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45941.143534143521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45941.143534143521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45941.143534143521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45941.143534143521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45941.143534143521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45941.143534143521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45941.143534143521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45941.143534143521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45941.143534143521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45941.143534143521</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45941.143534143521</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45941.143534143521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45941.143534143521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45941.143534143521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45941.143534143521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45941.143534143521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45941.143534143521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45941.143534143521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45941.143534143521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45941.143534143521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45941.143534143521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45941.143534143521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45941.143534143521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45941.143534143521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45941.143534143521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45941.143534143521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45941.143534143521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45941.143534143521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45941.143534143521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45941.143534143521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45941.143534143521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45941.143534143521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45941.143534143521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45941.143534143521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45941.143534143521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45941.143534143521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45941.143534143521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45941.143534143521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45941.143534143521</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45941.143534143521</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45941.143534143521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45941.143534143521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45941.143534143521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45941.143534143521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45941.143534143521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45941.143534143521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45941.143534143521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45941.143534143521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45941.143534143521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45941.143534143521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45941.143534143521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45941.143534143521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45941.143534143521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45941.143534143521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45941.143534143521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45941.143534143521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45941.143534143521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45941.143534143521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45941.143534143521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45941.143534143521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45941.143534143521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45941.143534143521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45941.143534143521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45941.143534143521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45941.143534143521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45941.143534143521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45941.143534143521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45941.143534143521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45941.143534143521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45941.143534143521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45941.143534143521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45941.143534143521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45941.143534143521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45941.143534143521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45941.143534143521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45941.143534143521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45941.143534143521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45941.143534143521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45941.143534143521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45941.143534143521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45941.143534143521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45941.143534143521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45941.143534143521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45941.143534143521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45941.143534143521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45941.143534143521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45941.143534143521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45941.143534143521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45941.143534143521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45941.143534143521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45941.143534143521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45941.143534143521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45941.143534143521</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45941.143534143521</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1"/>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39065</v>
      </c>
      <c r="B2" s="149" t="s">
        <v>5398</v>
      </c>
      <c r="C2" s="148">
        <v>1</v>
      </c>
      <c r="D2" s="149" t="s">
        <v>34463</v>
      </c>
      <c r="E2" s="148" t="s">
        <v>39066</v>
      </c>
      <c r="F2" s="150">
        <v>45926.772847222222</v>
      </c>
      <c r="G2" s="151">
        <f ca="1">IFERROR(NOW()-F2,"-")</f>
        <v>14.370686921298329</v>
      </c>
      <c r="H2" s="152">
        <v>45927.449074074102</v>
      </c>
      <c r="I2" s="149" t="str">
        <f>IFERROR(VLOOKUP(D2,DB!A:F,6,0),"")</f>
        <v>SCECO</v>
      </c>
      <c r="J2" s="149" t="str">
        <f>IFERROR(VLOOKUP(D2,DB!A:G,7,0),"")</f>
        <v>Weak</v>
      </c>
      <c r="K2" s="148" t="s">
        <v>39067</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39068</v>
      </c>
      <c r="B3" s="149" t="str">
        <f>IFERROR(VLOOKUP(D3,DB!A:K,11,0),"")</f>
        <v>R6</v>
      </c>
      <c r="C3" s="148">
        <v>1</v>
      </c>
      <c r="D3" s="149" t="s">
        <v>34282</v>
      </c>
      <c r="E3" s="148" t="s">
        <v>38964</v>
      </c>
      <c r="F3" s="152">
        <v>45939.529062499998</v>
      </c>
      <c r="G3" s="151">
        <f ca="1">IFERROR(NOW()-F3,"-")</f>
        <v>1.6144716435228474</v>
      </c>
      <c r="H3" s="152">
        <v>45927.987534722219</v>
      </c>
      <c r="I3" s="149" t="str">
        <f>IFERROR(VLOOKUP(D3,DB!A:F,6,0),"")</f>
        <v>SCECO</v>
      </c>
      <c r="J3" s="149" t="str">
        <f>IFERROR(VLOOKUP(D3,DB!A:G,7,0),"")</f>
        <v>Vandalized</v>
      </c>
      <c r="K3" s="148" t="s">
        <v>39069</v>
      </c>
      <c r="L3" s="149" t="str">
        <f>IFERROR(VLOOKUP(D3,DB!A:I,9,0),"")</f>
        <v>Latis</v>
      </c>
    </row>
    <row r="4" spans="1:16383" ht="31.5" customHeight="1">
      <c r="A4" s="148" t="s">
        <v>39070</v>
      </c>
      <c r="B4" s="149" t="s">
        <v>5398</v>
      </c>
      <c r="C4" s="148">
        <v>1</v>
      </c>
      <c r="D4" s="149" t="s">
        <v>32861</v>
      </c>
      <c r="E4" s="148" t="s">
        <v>39066</v>
      </c>
      <c r="F4" s="150">
        <v>45933.880972222221</v>
      </c>
      <c r="G4" s="151">
        <f ca="1">IFERROR(NOW()-F4,"-")</f>
        <v>7.2625619212994934</v>
      </c>
      <c r="H4" s="152">
        <v>45929.455266203702</v>
      </c>
      <c r="I4" s="149" t="str">
        <f>IFERROR(VLOOKUP(D4,DB!A:F,6,0),"")</f>
        <v>SCECO</v>
      </c>
      <c r="J4" s="149" t="str">
        <f>IFERROR(VLOOKUP(D4,DB!A:G,7,0),"")</f>
        <v>In progress</v>
      </c>
      <c r="K4" s="148" t="s">
        <v>39071</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45941.023958333331</v>
      </c>
      <c r="G5" s="151">
        <f ca="1">IFERROR(NOW()-F5,"-")</f>
        <v>0.1195758101894171</v>
      </c>
      <c r="H5" s="152">
        <v>45934.470231481479</v>
      </c>
      <c r="I5" s="149" t="str">
        <f>IFERROR(VLOOKUP(D5,DB!A:F,6,0),"")</f>
        <v>SCECO</v>
      </c>
      <c r="J5" s="149" t="str">
        <f>IFERROR(VLOOKUP(D5,DB!A:G,7,0),"")</f>
        <v>Dead</v>
      </c>
      <c r="K5" s="148" t="s">
        <v>39071</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6" customHeight="1">
      <c r="A6" s="148" t="s">
        <v>39073</v>
      </c>
      <c r="B6" s="148" t="str">
        <f>IFERROR(VLOOKUP(D6,DB!A:K,11,0),"")</f>
        <v>R6</v>
      </c>
      <c r="C6" s="148">
        <v>1</v>
      </c>
      <c r="D6" s="148" t="s">
        <v>33325</v>
      </c>
      <c r="E6" s="148" t="s">
        <v>38964</v>
      </c>
      <c r="F6" s="150">
        <v>45941.057118055556</v>
      </c>
      <c r="G6" s="151">
        <f ca="1">IFERROR(NOW()-F6,"-")</f>
        <v>8.6416087964607868E-2</v>
      </c>
      <c r="H6" s="152">
        <v>45941.051412037035</v>
      </c>
      <c r="I6" s="148" t="str">
        <f>IFERROR(VLOOKUP(D6,DB!A:F,6,0),"")</f>
        <v>Generator-SG</v>
      </c>
      <c r="J6" s="148" t="str">
        <f>IFERROR(VLOOKUP(D6,DB!A:G,7,0),"")</f>
        <v>Vandalized</v>
      </c>
      <c r="K6" s="148" t="s">
        <v>39074</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c r="B7" s="156" t="str">
        <f>IFERROR(VLOOKUP(D7,DB!A:K,11,0),"")</f>
        <v/>
      </c>
      <c r="C7" s="156"/>
      <c r="D7" s="156"/>
      <c r="E7" s="157"/>
      <c r="F7" s="113"/>
      <c r="G7" s="158">
        <f ca="1">IFERROR(NOW()-F7,"-")</f>
        <v>45941.143534143521</v>
      </c>
      <c r="H7" s="113"/>
      <c r="I7" s="156" t="str">
        <f>IFERROR(VLOOKUP(D7,DB!A:F,6,0),"")</f>
        <v/>
      </c>
      <c r="J7" s="156" t="str">
        <f>IFERROR(VLOOKUP(D7,DB!A:G,7,0),"")</f>
        <v/>
      </c>
      <c r="K7" s="159"/>
      <c r="L7" s="157" t="str">
        <f>IFERROR(VLOOKUP(D7,DB!A:I,9,0),"")</f>
        <v/>
      </c>
    </row>
    <row r="8" spans="1:16383" ht="31.5" customHeight="1">
      <c r="A8" s="110"/>
      <c r="B8" s="156" t="str">
        <f>IFERROR(VLOOKUP(D8,DB!A:K,11,0),"")</f>
        <v/>
      </c>
      <c r="C8" s="156"/>
      <c r="D8" s="164"/>
      <c r="E8" s="157"/>
      <c r="F8" s="113"/>
      <c r="G8" s="158">
        <f ca="1">IFERROR(NOW()-F8,"-")</f>
        <v>45941.143534143521</v>
      </c>
      <c r="H8" s="113"/>
      <c r="I8" s="156" t="str">
        <f>IFERROR(VLOOKUP(D8,DB!A:F,6,0),"")</f>
        <v/>
      </c>
      <c r="J8" s="156" t="str">
        <f>IFERROR(VLOOKUP(D8,DB!A:G,7,0),"")</f>
        <v/>
      </c>
      <c r="K8" s="159"/>
      <c r="L8" s="157" t="str">
        <f>IFERROR(VLOOKUP(D8,DB!A:I,9,0),"")</f>
        <v/>
      </c>
    </row>
    <row r="9" spans="1:16383" ht="31.5" customHeight="1">
      <c r="A9" s="110"/>
      <c r="B9" s="156" t="str">
        <f>IFERROR(VLOOKUP(D9,DB!A:K,11,0),"")</f>
        <v/>
      </c>
      <c r="C9" s="156"/>
      <c r="D9" s="164"/>
      <c r="E9" s="157"/>
      <c r="F9" s="113"/>
      <c r="G9" s="158">
        <f ca="1">IFERROR(NOW()-F9,"-")</f>
        <v>45941.143534143521</v>
      </c>
      <c r="H9" s="113"/>
      <c r="I9" s="156" t="str">
        <f>IFERROR(VLOOKUP(D9,DB!A:F,6,0),"")</f>
        <v/>
      </c>
      <c r="J9" s="156" t="str">
        <f>IFERROR(VLOOKUP(D9,DB!A:G,7,0),"")</f>
        <v/>
      </c>
      <c r="K9" s="159"/>
      <c r="L9" s="157" t="str">
        <f>IFERROR(VLOOKUP(D9,DB!A:I,9,0),"")</f>
        <v/>
      </c>
    </row>
    <row r="10" spans="1:16383" ht="31.5" customHeight="1">
      <c r="A10" s="110"/>
      <c r="B10" s="156" t="str">
        <f>IFERROR(VLOOKUP(D10,DB!A:K,11,0),"")</f>
        <v/>
      </c>
      <c r="C10" s="156"/>
      <c r="D10" s="156"/>
      <c r="E10" s="157"/>
      <c r="F10" s="113"/>
      <c r="G10" s="158">
        <f ca="1">IFERROR(NOW()-F10,"-")</f>
        <v>45941.143534143521</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56"/>
      <c r="E11" s="157"/>
      <c r="F11" s="113"/>
      <c r="G11" s="158">
        <f ca="1">IFERROR(NOW()-F11,"-")</f>
        <v>45941.143534143521</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45941.143534143521</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45941.143534143521</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45941.143534143521</v>
      </c>
      <c r="H14" s="113"/>
      <c r="I14" s="156" t="str">
        <f>IFERROR(VLOOKUP(D14,DB!A:F,6,0),"")</f>
        <v/>
      </c>
      <c r="J14" s="156" t="str">
        <f>IFERROR(VLOOKUP(D14,DB!A:G,7,0),"")</f>
        <v/>
      </c>
      <c r="K14" s="159"/>
      <c r="L14" s="157" t="str">
        <f>IFERROR(VLOOKUP(D14,DB!A:I,9,0),"")</f>
        <v/>
      </c>
    </row>
    <row r="15" spans="1:16383" ht="31.5" customHeight="1">
      <c r="A15" s="110"/>
      <c r="B15" s="109" t="str">
        <f>IFERROR(VLOOKUP(D15,DB!A:K,11,0),"")</f>
        <v/>
      </c>
      <c r="C15" s="111"/>
      <c r="D15" s="109"/>
      <c r="E15" s="112"/>
      <c r="F15" s="113"/>
      <c r="G15" s="81">
        <f ca="1">IFERROR(NOW()-F15,"-")</f>
        <v>45941.143534143521</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45941.143534143521</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45941.143534143521</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45941.143534143521</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45941.143534143521</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45941.143534143521</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45941.143534143521</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45941.143534143521</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45941.143534143521</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45941.143534143521</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45941.143534143521</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45941.143534143521</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45941.143534143521</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45941.143534143521</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45941.143534143521</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45941.143534143521</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45941.143534143521</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45941.143534143521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45941.143534143521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45941.143534143521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45941.143534143521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45941.143534143521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45941.143534143521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45941.143534143521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45941.143534143521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45941.143534143521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45941.143534143521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45941.143534143521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45941.143534143521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45941.143534143521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45941.143534143521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45941.143534143521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45941.143534143521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45941.143534143521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45941.143534143521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45941.143534143521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45941.143534143521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45941.143534143521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45941.143534143521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45941.143534143521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45941.143534143521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45941.143534143521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45941.143534143521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45941.143534143521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45941.143534143521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45941.143534143521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45941.143534143521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45941.143534143521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45941.143534143521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45941.143534143521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45941.143534143521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45941.143534143521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45941.143534143521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45941.143534143521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45941.143534143521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45941.143534143521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45941.143534143521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45941.143534143521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45941.143534143521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45941.143534143521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45941.143534143521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45941.143534143521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45941.143534143521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45941.143534143521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45941.143534143521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45941.143534143521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45941.143534143521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45941.143534143521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45941.143534143521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45941.143534143521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45941.143534143521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45941.143534143521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45941.143534143521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45941.143534143521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45941.143534143521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45941.143534143521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45941.143534143521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45941.143534143521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45941.143534143521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45941.143534143521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45941.143534143521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45941.143534143521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45941.143534143521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45941.143534143521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45941.143534143521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45941.143534143521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45941.143534143521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45941.143534143521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45941.143534143521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45941.143534143521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45941.143534143521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45941.143534143521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45941.143534143521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45941.143534143521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45941.143534143521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45941.143534143521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45941.143534143521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45941.143534143521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45941.143534143521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45941.143534143521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45941.143534143521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45941.143534143521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45941.143534143521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45941.143534143521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45941.143534143521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45941.143534143521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45941.143534143521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45941.143534143521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45941.143534143521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45941.143534143521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45941.143534143521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45941.143534143521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45941.143534143521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45941.143534143521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45941.143534143521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45941.143534143521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45941.143534143521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45941.143534143521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45941.143534143521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45941.143534143521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45941.143534143521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45941.143534143521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45941.143534143521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45941.143534143521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45941.143534143521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45941.143534143521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45941.143534143521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45941.143534143521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45941.143534143521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45941.143534143521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45941.143534143521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45941.143534143521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45941.143534143521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45941.143534143521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45941.143534143521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45941.143534143521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45941.143534143521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45941.143534143521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45941.143534143521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45941.143534143521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45941.143534143521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45941.143534143521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45941.143534143521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45941.143534143521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45941.143534143521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45941.143534143521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45941.143534143521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45941.143534143521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45941.143534143521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45941.143534143521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45941.143534143521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45941.143534143521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45941.143534143521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45941.143534143521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45941.143534143521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45941.143534143521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45941.143534143521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45941.143534143521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45941.143534143521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45941.143534143521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45941.143534143521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45941.143534143521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45941.143534143521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45941.143534143521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45941.143534143521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45941.143534143521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45941.143534143521</v>
      </c>
      <c r="H181" s="113"/>
      <c r="I181" s="109" t="str">
        <f>IFERROR(VLOOKUP(D181,DB!A:F,6,0),"")</f>
        <v/>
      </c>
      <c r="J181" s="108" t="str">
        <f>IFERROR(VLOOKUP(D181,DB!A:G,7,0),"")</f>
        <v/>
      </c>
      <c r="K181" s="114"/>
      <c r="L181" s="115" t="str">
        <f>IFERROR(VLOOKUP(D181,DB!A:I,9,0),"")</f>
        <v/>
      </c>
    </row>
  </sheetData>
  <dataValidations count="2">
    <dataValidation allowBlank="1" showInputMessage="1" showErrorMessage="1" sqref="E1" xr:uid="{380493DB-286A-4683-AF55-C78F04945A49}"/>
    <dataValidation type="list" allowBlank="1" showInputMessage="1" showErrorMessage="1" sqref="E3 E5:E1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2025-10-11T00:28:44Z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