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82" documentId="13_ncr:1_{F6CB121F-512D-4AA6-A0C1-0FB36C537598}" xr6:coauthVersionLast="47" xr6:coauthVersionMax="47" xr10:uidLastSave="{A3C0267A-6221-4CF9-9EDB-D28021B752E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<sst xmlns="http://schemas.openxmlformats.org/spreadsheetml/2006/main" count="178590" uniqueCount="39079">
  <si>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</si>
  <si>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</si>
  <si>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</si>
  <si>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</si>
  <si>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</si>
  <si>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</si>
  <si>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</si>
  <si>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</si>
  <si>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</si>
  <si>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</si>
  <si>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</si>
  <si>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</si>
  <si>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</si>
  <si>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</si>
  <si>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</si>
  <si>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</si>
  <si>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</si>
  <si>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</si>
  <si>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</si>
  <si>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</si>
  <si>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</si>
  <si>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</si>
  <si>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</si>
  <si>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</si>
  <si>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</si>
  <si>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</si>
  <si>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</si>
  <si>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</si>
  <si>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</si>
  <si>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</si>
  <si>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</si>
  <si>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</si>
  <si>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</si>
  <si>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</si>
  <si>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</si>
  <si>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</si>
  <si>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</si>
  <si>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</si>
  <si>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</si>
  <si>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</si>
  <si>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</si>
  <si>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</si>
  <si>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</si>
  <si>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</si>
  <si>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</si>
  <si>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</si>
  <si>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</si>
  <si>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</si>
  <si>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</si>
  <si>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</si>
  <si>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</si>
  <si>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</si>
  <si>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</si>
  <si>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</si>
  <si>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</si>
  <si>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</si>
  <si>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</si>
  <si>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</si>
  <si>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</si>
  <si>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</si>
  <si>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</si>
  <si>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</si>
  <si>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</si>
  <si>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</si>
  <si>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</si>
  <si>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</si>
  <si>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</si>
  <si>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</si>
  <si>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</si>
  <si>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</si>
  <si>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</si>
  <si>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</si>
  <si>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</si>
  <si>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</si>
  <si>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</si>
  <si>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</si>
  <si>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</si>
  <si>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</si>
  <si>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</si>
  <si>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</si>
  <si>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</si>
  <si>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</si>
  <si>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</si>
  <si>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</si>
  <si>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</si>
  <si>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</si>
  <si>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</si>
  <si>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</si>
  <si>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</si>
  <si>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</si>
  <si>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</si>
  <si>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</si>
  <si>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</si>
  <si>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</si>
  <si>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</si>
  <si>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</si>
  <si>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</si>
  <si>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</si>
  <si>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</si>
  <si>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</si>
  <si>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</si>
  <si>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</si>
  <si>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</si>
  <si>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</si>
  <si>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</si>
  <si>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</si>
  <si>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</si>
  <si>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</si>
  <si>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</si>
  <si>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</si>
  <si>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</si>
  <si>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</si>
  <si>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</si>
  <si>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</si>
  <si>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</si>
  <si>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</si>
  <si>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</si>
  <si>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</si>
  <si>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</si>
  <si>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</si>
  <si>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</si>
  <si>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</si>
  <si>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</si>
  <si>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</si>
  <si>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</si>
  <si>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</si>
  <si>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</si>
  <si>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</si>
  <si>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</si>
  <si>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</si>
  <si>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</si>
  <si>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</si>
  <si>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</si>
  <si>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</si>
  <si>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</si>
  <si>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</si>
  <si>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</si>
  <si>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</si>
  <si>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</si>
  <si>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</si>
  <si>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</si>
  <si>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</si>
  <si>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</si>
  <si>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</si>
  <si>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</si>
  <si>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</si>
  <si>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</si>
  <si>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</si>
  <si>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</si>
  <si>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</si>
  <si>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</si>
  <si>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</si>
  <si>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</si>
  <si>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</si>
  <si>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</si>
  <si>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</si>
  <si>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</si>
  <si>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</si>
  <si>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</si>
  <si>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</si>
  <si>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</si>
  <si>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</si>
  <si>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</si>
  <si>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</si>
  <si>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</si>
  <si>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</si>
  <si>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</si>
  <si>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</si>
  <si>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</si>
  <si>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</si>
  <si>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</si>
  <si>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</si>
  <si>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</si>
  <si>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</si>
  <si>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</si>
  <si>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</si>
  <si>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</si>
  <si>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</si>
  <si>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</si>
  <si>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</si>
  <si>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</si>
  <si>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</si>
  <si>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</si>
  <si>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</si>
  <si>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</si>
  <si>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</si>
  <si>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</si>
  <si>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</si>
  <si>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</si>
  <si>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</si>
  <si>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</si>
  <si>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</si>
  <si>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</si>
  <si>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</si>
  <si>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</si>
  <si>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</si>
  <si>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</si>
  <si>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</si>
  <si>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</si>
  <si>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</si>
  <si>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</si>
  <si>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</si>
  <si>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</si>
  <si>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</si>
  <si>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</si>
  <si>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</si>
  <si>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</si>
  <si>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</si>
  <si>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</si>
  <si>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</si>
  <si>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</si>
  <si>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</si>
  <si>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</si>
  <si>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</si>
  <si>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</si>
  <si>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</si>
  <si>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</si>
  <si>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</si>
  <si>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</si>
  <si>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</si>
  <si>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</si>
  <si>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</si>
  <si>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</si>
  <si>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</si>
  <si>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</si>
  <si>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</si>
  <si>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</si>
  <si>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</si>
  <si>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</si>
  <si>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</si>
  <si>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</si>
  <si>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</si>
  <si>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</si>
  <si>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</si>
  <si>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</si>
  <si>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</si>
  <si>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</si>
  <si>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</si>
  <si>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</si>
  <si>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</si>
  <si>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</si>
  <si>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</si>
  <si>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</si>
  <si>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</si>
  <si>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</si>
  <si>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</si>
  <si>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</si>
  <si>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</si>
  <si>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</si>
  <si>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</si>
  <si>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</si>
  <si>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</si>
  <si>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</si>
  <si>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</si>
  <si>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</si>
  <si>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</si>
  <si>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</si>
  <si>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</si>
  <si>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</si>
  <si>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</si>
  <si>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</si>
  <si>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</si>
  <si>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</si>
  <si>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</si>
  <si>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</si>
  <si>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</si>
  <si>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</si>
  <si>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</si>
  <si>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</si>
  <si>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</si>
  <si>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</si>
  <si>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</si>
  <si>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</si>
  <si>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</si>
  <si>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</si>
  <si>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</si>
  <si>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</si>
  <si>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</si>
  <si>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</si>
  <si>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</si>
  <si>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</si>
  <si>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</si>
  <si>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</si>
  <si>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</si>
  <si>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</si>
  <si>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</si>
  <si>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</si>
  <si>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</si>
  <si>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</si>
  <si>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</si>
  <si>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</si>
  <si>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</si>
  <si>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</si>
  <si>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</si>
  <si>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</si>
  <si>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</si>
  <si>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</si>
  <si>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</si>
  <si>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</si>
  <si>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</si>
  <si>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</si>
  <si>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</si>
  <si>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</si>
  <si>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</si>
  <si>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</si>
  <si>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</si>
  <si>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</si>
  <si>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</si>
  <si>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</si>
  <si>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</si>
  <si>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</si>
  <si>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</si>
  <si>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</si>
  <si>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</si>
  <si>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</si>
  <si>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</si>
  <si>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</si>
  <si>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</si>
  <si>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</si>
  <si>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</si>
  <si>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</si>
  <si>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</si>
  <si>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</si>
  <si>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</si>
  <si>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</si>
  <si>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</si>
  <si>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</si>
  <si>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</si>
  <si>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</si>
  <si>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</si>
  <si>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</si>
  <si>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</si>
  <si>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</si>
  <si>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</si>
  <si>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</si>
  <si>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</si>
  <si>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</si>
  <si>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</si>
  <si>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</si>
  <si>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</si>
  <si>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</si>
  <si>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</si>
  <si>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</si>
  <si>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</si>
  <si>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</si>
  <si>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</si>
  <si>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</si>
  <si>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</si>
  <si>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</si>
  <si>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</si>
  <si>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</si>
  <si>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</si>
  <si>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</si>
  <si>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</si>
  <si>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</si>
  <si>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</si>
  <si>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</si>
  <si>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</si>
  <si>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</si>
  <si>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</si>
  <si>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</si>
  <si>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</si>
  <si>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</si>
  <si>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</si>
  <si>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</si>
  <si>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</si>
  <si>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</si>
  <si>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</si>
  <si>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</si>
  <si>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</si>
  <si>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</si>
  <si>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</si>
  <si>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</si>
  <si>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</si>
  <si>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</si>
  <si>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</si>
  <si>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</si>
  <si>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</si>
  <si>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</si>
  <si>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</si>
  <si>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</si>
  <si>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</si>
  <si>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</si>
  <si>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</si>
  <si>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</si>
  <si>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</si>
  <si>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</si>
  <si>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</si>
  <si>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</si>
  <si>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</si>
  <si>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</si>
  <si>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</si>
  <si>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</si>
  <si>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</si>
  <si>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</si>
  <si>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</si>
  <si>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</si>
  <si>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</si>
  <si>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</si>
  <si>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</si>
  <si>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</si>
  <si>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</si>
  <si>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</si>
  <si>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</si>
  <si>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</si>
  <si>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</si>
  <si>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</si>
  <si>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</si>
  <si>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</si>
  <si>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</si>
  <si>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</si>
  <si>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</si>
  <si>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</si>
  <si>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</si>
  <si>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</si>
  <si>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</si>
  <si>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</si>
  <si>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</si>
  <si>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</si>
  <si>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</si>
  <si>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</si>
  <si>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</si>
  <si>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</si>
  <si>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</si>
  <si>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</si>
  <si>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</si>
  <si>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</si>
  <si>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</si>
  <si>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</si>
  <si>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</si>
  <si>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</si>
  <si>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</si>
  <si>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</si>
  <si>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</si>
  <si>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</si>
  <si>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</si>
  <si>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</si>
  <si>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</si>
  <si>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</si>
  <si>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</si>
  <si>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</si>
  <si>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</si>
  <si>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</si>
  <si>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</si>
  <si>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</si>
  <si>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</si>
  <si>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</si>
  <si>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</si>
  <si>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</si>
  <si>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</si>
  <si>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</si>
  <si>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</si>
  <si>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</si>
  <si>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</si>
  <si>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</si>
  <si>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</si>
  <si>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</si>
  <si>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</si>
  <si>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</si>
  <si>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</si>
  <si>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</si>
  <si>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</si>
  <si>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</si>
  <si>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</si>
  <si>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</si>
  <si>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</si>
  <si>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</si>
  <si>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</si>
  <si>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</si>
  <si>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</si>
  <si>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</si>
  <si>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</si>
  <si>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</si>
  <si>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</si>
  <si>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</si>
  <si>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</si>
  <si>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</si>
  <si>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</si>
  <si>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</si>
  <si>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</si>
  <si>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</si>
  <si>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</si>
  <si>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</si>
  <si>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</si>
  <si>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</si>
  <si>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</si>
  <si>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</si>
  <si>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</si>
  <si>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</si>
  <si>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</si>
  <si>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</si>
  <si>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</si>
  <si>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</si>
  <si>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</si>
  <si>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</si>
  <si>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</si>
  <si>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</si>
  <si>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</si>
  <si>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</si>
  <si>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</si>
  <si>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</si>
  <si>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</si>
  <si>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</si>
  <si>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</si>
  <si>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</si>
  <si>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</si>
  <si>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</si>
  <si>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</si>
  <si>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</si>
  <si>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</si>
  <si>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</si>
  <si>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</si>
  <si>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</si>
  <si>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</si>
  <si>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</si>
  <si>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</si>
  <si>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</si>
  <si>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</si>
  <si>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</si>
  <si>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</si>
  <si>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</si>
  <si>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</si>
  <si>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</si>
  <si>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</si>
  <si>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</si>
  <si>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</si>
  <si>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</si>
  <si>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</si>
  <si>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</si>
  <si>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</si>
  <si>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</si>
  <si>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</si>
  <si>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</si>
  <si>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</si>
  <si>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</si>
  <si>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</si>
  <si>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</si>
  <si>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</si>
  <si>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</si>
  <si>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</si>
  <si>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</si>
  <si>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</si>
  <si>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</si>
  <si>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</si>
  <si>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</si>
  <si>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</si>
  <si>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</si>
  <si>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</si>
  <si>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</si>
  <si>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</si>
  <si>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</si>
  <si>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</si>
  <si>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</si>
  <si>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</si>
  <si>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</si>
  <si>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</si>
  <si>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</si>
  <si>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</si>
  <si>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</si>
  <si>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</si>
  <si>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</si>
  <si>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</si>
  <si>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</si>
  <si>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</si>
  <si>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</si>
  <si>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</si>
  <si>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</si>
  <si>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</si>
  <si>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</si>
  <si>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</si>
  <si>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</si>
  <si>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</si>
  <si>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</si>
  <si>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</si>
  <si>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</si>
  <si>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</si>
  <si>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</si>
  <si>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</si>
  <si>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</si>
  <si>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</si>
  <si>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</si>
  <si>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</si>
  <si>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</si>
  <si>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</si>
  <si>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</si>
  <si>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</si>
  <si>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</si>
  <si>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</si>
  <si>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</si>
  <si>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</si>
  <si>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</si>
  <si>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</si>
  <si>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</si>
  <si>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</si>
  <si>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</si>
  <si>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</si>
  <si>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</si>
  <si>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</si>
  <si>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</si>
  <si>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</si>
  <si>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</si>
  <si>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</si>
  <si>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</si>
  <si>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</si>
  <si>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</si>
  <si>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</si>
  <si>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</si>
  <si>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</si>
  <si>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</si>
  <si>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</si>
  <si>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</si>
  <si>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</si>
  <si>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</si>
  <si>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</si>
  <si>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</si>
  <si>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</si>
  <si>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</si>
  <si>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</si>
  <si>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</si>
  <si>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</si>
  <si>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</si>
  <si>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</si>
  <si>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</si>
  <si>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</si>
  <si>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</si>
  <si>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</si>
  <si>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</si>
  <si>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</si>
  <si>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</si>
  <si>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</si>
  <si>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</si>
  <si>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</si>
  <si>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</si>
  <si>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</si>
  <si>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</si>
  <si>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</si>
  <si>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</si>
  <si>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</si>
  <si>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</si>
  <si>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</si>
  <si>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</si>
  <si>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</si>
  <si>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</si>
  <si>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</si>
  <si>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</si>
  <si>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</si>
  <si>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</si>
  <si>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</si>
  <si>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</si>
  <si>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</si>
  <si>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</si>
  <si>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</si>
  <si>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</si>
  <si>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</si>
  <si>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</si>
  <si>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</si>
  <si>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</si>
  <si>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</si>
  <si>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</si>
  <si>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</si>
  <si>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</si>
  <si>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</si>
  <si>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</si>
  <si>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</si>
  <si>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</si>
  <si>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</si>
  <si>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</si>
  <si>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</si>
  <si>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</si>
  <si>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</si>
  <si>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</si>
  <si>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</si>
  <si>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</si>
  <si>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</si>
  <si>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</si>
  <si>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</si>
  <si>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</si>
  <si>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</si>
  <si>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</si>
  <si>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</si>
  <si>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</si>
  <si>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</si>
  <si>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</si>
  <si>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</si>
  <si>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</si>
  <si>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</si>
  <si>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</si>
  <si>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</si>
  <si>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</si>
  <si>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</si>
  <si>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</si>
  <si>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</si>
  <si>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</si>
  <si>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</si>
  <si>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</si>
  <si>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</si>
  <si>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</si>
  <si>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</si>
  <si>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</si>
  <si>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</si>
  <si>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</si>
  <si>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</si>
  <si>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</si>
  <si>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</si>
  <si>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</si>
  <si>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</si>
  <si>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</si>
  <si>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</si>
  <si>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</si>
  <si>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</si>
  <si>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</si>
  <si>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</si>
  <si>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</si>
  <si>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</si>
  <si>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</si>
  <si>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</si>
  <si>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</si>
  <si>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</si>
  <si>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</si>
  <si>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</si>
  <si>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</si>
  <si>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</si>
  <si>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</si>
  <si>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</si>
  <si>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</si>
  <si>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</si>
  <si>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</si>
  <si>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</si>
  <si>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</si>
  <si>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</si>
  <si>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</si>
  <si>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</si>
  <si>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</si>
  <si>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</si>
  <si>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</si>
  <si>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</si>
  <si>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</si>
  <si>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</si>
  <si>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</si>
  <si>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</si>
  <si>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</si>
  <si>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</si>
  <si>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</si>
  <si>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</si>
  <si>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</si>
  <si>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</si>
  <si>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</si>
  <si>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</si>
  <si>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</si>
  <si>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</si>
  <si>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</si>
  <si>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</si>
  <si>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</si>
  <si>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</si>
  <si>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</si>
  <si>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</si>
  <si>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</si>
  <si>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</si>
  <si>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</si>
  <si>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</si>
  <si>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</si>
  <si>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</si>
  <si>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</si>
  <si>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</si>
  <si>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</si>
  <si>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</si>
  <si>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</si>
  <si>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</si>
  <si>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</si>
  <si>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</si>
  <si>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</si>
  <si>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</si>
  <si>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</si>
  <si>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</si>
  <si>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</si>
  <si>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</si>
  <si>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</si>
  <si>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</si>
  <si>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</si>
  <si>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</si>
  <si>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</si>
  <si>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</si>
  <si>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</si>
  <si>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</si>
  <si>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</si>
  <si>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</si>
  <si>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</si>
  <si>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</si>
  <si>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</si>
  <si>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</si>
  <si>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</si>
  <si>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</si>
  <si>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</si>
  <si>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</si>
  <si>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</si>
  <si>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</si>
  <si>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</si>
  <si>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</si>
  <si>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</si>
  <si>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</si>
  <si>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</si>
  <si>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</si>
  <si>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</si>
  <si>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</si>
  <si>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</si>
  <si>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</si>
  <si>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</si>
  <si>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</si>
  <si>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</si>
  <si>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</si>
  <si>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</si>
  <si>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</si>
  <si>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</si>
  <si>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</si>
  <si>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</si>
  <si>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</si>
  <si>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</si>
  <si>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</si>
  <si>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</si>
  <si>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</si>
  <si>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</si>
  <si>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</si>
  <si>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</si>
  <si>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</si>
  <si>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</si>
  <si>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</si>
  <si>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</si>
  <si>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</si>
  <si>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</si>
  <si>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</si>
  <si>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</si>
  <si>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</si>
  <si>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</si>
  <si>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</si>
  <si>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</si>
  <si>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</si>
  <si>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</si>
  <si>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</si>
  <si>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</si>
  <si>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</si>
  <si>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</si>
  <si>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</si>
  <si>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</si>
  <si>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</si>
  <si>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</si>
  <si>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</si>
  <si>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</si>
  <si>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</si>
  <si>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</si>
  <si>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</si>
  <si>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</si>
  <si>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</si>
  <si>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</si>
  <si>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</si>
  <si>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</si>
  <si>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</si>
  <si>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</si>
  <si>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</si>
  <si>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</si>
  <si>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</si>
  <si>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</si>
  <si>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</si>
  <si>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</si>
  <si>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</si>
  <si>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</si>
  <si>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</si>
  <si>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</si>
  <si>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</si>
  <si>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</si>
  <si>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</si>
  <si>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</si>
  <si>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</si>
  <si>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</si>
  <si>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</si>
  <si>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</si>
  <si>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</si>
  <si>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</si>
  <si>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</si>
  <si>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</si>
  <si>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</si>
  <si>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</si>
  <si>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</si>
  <si>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</si>
  <si>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</si>
  <si>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</si>
  <si>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</si>
  <si>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</si>
  <si>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</si>
  <si>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</si>
  <si>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</si>
  <si>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</si>
  <si>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</si>
  <si>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</si>
  <si>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</si>
  <si>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</si>
  <si>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</si>
  <si>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</si>
  <si>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</si>
  <si>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</si>
  <si>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</si>
  <si>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</si>
  <si>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</si>
  <si>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</si>
  <si>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</si>
  <si>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</si>
  <si>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</si>
  <si>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</si>
  <si>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</si>
  <si>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</si>
  <si>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</si>
  <si>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</si>
  <si>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</si>
  <si>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</si>
  <si>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</si>
  <si>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</si>
  <si>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</si>
  <si>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</si>
  <si>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</si>
  <si>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</si>
  <si>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</si>
  <si>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</si>
  <si>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</si>
  <si>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</si>
  <si>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</si>
  <si>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</si>
  <si>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</si>
  <si>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</si>
  <si>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</si>
  <si>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</si>
  <si>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</si>
  <si>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</si>
  <si>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</si>
  <si>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</si>
  <si>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</si>
  <si>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</si>
  <si>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</si>
  <si>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</si>
  <si>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</si>
  <si>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</si>
  <si>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</si>
  <si>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</si>
  <si>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</si>
  <si>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</si>
  <si>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</si>
  <si>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</si>
  <si>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</si>
  <si>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</si>
  <si>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</si>
  <si>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</si>
  <si>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</si>
  <si>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</si>
  <si>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</si>
  <si>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</si>
  <si>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</si>
  <si>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</si>
  <si>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</si>
  <si>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</si>
  <si>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</si>
  <si>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</si>
  <si>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</si>
  <si>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</si>
  <si>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</si>
  <si>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</si>
  <si>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</si>
  <si>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</si>
  <si>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</si>
  <si>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</si>
  <si>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</si>
  <si>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</si>
  <si>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</si>
  <si>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</si>
  <si>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</si>
  <si>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</si>
  <si>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</si>
  <si>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</si>
  <si>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</si>
  <si>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</si>
  <si>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</si>
  <si>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</si>
  <si>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</si>
  <si>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</si>
  <si>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</si>
  <si>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</si>
  <si>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</si>
  <si>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</si>
  <si>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</si>
  <si>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</si>
  <si>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</si>
  <si>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</si>
  <si>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</si>
  <si>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</si>
  <si>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</si>
  <si>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</si>
  <si>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</si>
  <si>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</si>
  <si>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</si>
  <si>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</si>
  <si>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</si>
  <si>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</si>
  <si>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</si>
  <si>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</si>
  <si>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</si>
  <si>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</si>
  <si>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</si>
  <si>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</si>
  <si>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</si>
  <si>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</si>
  <si>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</si>
  <si>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</si>
  <si>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</si>
  <si>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</si>
  <si>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</si>
  <si>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</si>
  <si>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</si>
  <si>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</si>
  <si>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</si>
  <si>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</si>
  <si>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</si>
  <si>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</si>
  <si>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</si>
  <si>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</si>
  <si>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</si>
  <si>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</si>
  <si>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</si>
  <si>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</si>
  <si>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</si>
  <si>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</si>
  <si>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</si>
  <si>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</si>
  <si>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</si>
  <si>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</si>
  <si>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</si>
  <si>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</si>
  <si>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</si>
  <si>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</si>
  <si>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</si>
  <si>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</si>
  <si>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</si>
  <si>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</si>
  <si>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</si>
  <si>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</si>
  <si>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</si>
  <si>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</si>
  <si>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</si>
  <si>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</si>
  <si>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</si>
  <si>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</si>
  <si>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</si>
  <si>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</si>
  <si>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</si>
  <si>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</si>
  <si>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</si>
  <si>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</si>
  <si>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</si>
  <si>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</si>
  <si>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</si>
  <si>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</si>
  <si>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</si>
  <si>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</si>
  <si>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</si>
  <si>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</si>
  <si>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</si>
  <si>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</si>
  <si>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</si>
  <si>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</si>
  <si>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</si>
  <si>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</si>
  <si>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</si>
  <si>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</si>
  <si>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</si>
  <si>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</si>
  <si>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</si>
  <si>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</si>
  <si>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</si>
  <si>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</si>
  <si>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</si>
  <si>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</si>
  <si>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</si>
  <si>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</si>
  <si>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</si>
  <si>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</si>
  <si>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</si>
  <si>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</si>
  <si>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</si>
  <si>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</si>
  <si>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</si>
  <si>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</si>
  <si>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</si>
  <si>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</si>
  <si>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</si>
  <si>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</si>
  <si>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</si>
  <si>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</si>
  <si>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</si>
  <si>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</si>
  <si>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</si>
  <si>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</si>
  <si>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</si>
  <si>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</si>
  <si>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</si>
  <si>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</si>
  <si>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</si>
  <si>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</si>
  <si>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</si>
  <si>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</si>
  <si>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</si>
  <si>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</si>
  <si>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</si>
  <si>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</si>
  <si>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</si>
  <si>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</si>
  <si>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</si>
  <si>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</si>
  <si>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</si>
  <si>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</si>
  <si>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</si>
  <si>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</si>
  <si>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</si>
  <si>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</si>
  <si>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</si>
  <si>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</si>
  <si>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</si>
  <si>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</si>
  <si>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</si>
  <si>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</si>
  <si>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</si>
  <si>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</si>
  <si>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</si>
  <si>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</si>
  <si>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</si>
  <si>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</si>
  <si>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</si>
  <si>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</si>
  <si>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</si>
  <si>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</si>
  <si>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</si>
  <si>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</si>
  <si>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</si>
  <si>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</si>
  <si>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</si>
  <si>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</si>
  <si>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</si>
  <si>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</si>
  <si>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</si>
  <si>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</si>
  <si>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</si>
  <si>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</si>
  <si>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</si>
  <si>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</si>
  <si>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</si>
  <si>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</si>
  <si>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</si>
  <si>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</si>
  <si>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</si>
  <si>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</si>
  <si>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</si>
  <si>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</si>
  <si>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</si>
  <si>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</si>
  <si>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</si>
  <si>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</si>
  <si>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</si>
  <si>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</si>
  <si>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</si>
  <si>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</si>
  <si>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</si>
  <si>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</si>
  <si>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</si>
  <si>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</si>
  <si>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</si>
  <si>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</si>
  <si>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</si>
  <si>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</si>
  <si>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</si>
  <si>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</si>
  <si>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</si>
  <si>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</si>
  <si>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</si>
  <si>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</si>
  <si>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</si>
  <si>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</si>
  <si>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</si>
  <si>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</si>
  <si>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</si>
  <si>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</si>
  <si>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</si>
  <si>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</si>
  <si>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</si>
  <si>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</si>
  <si>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</si>
  <si>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</si>
  <si>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</si>
  <si>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</si>
  <si>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</si>
  <si>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</si>
  <si>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</si>
  <si>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</si>
  <si>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</si>
  <si>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</si>
  <si>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</si>
  <si>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</si>
  <si>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</si>
  <si>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</si>
  <si>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</si>
  <si>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</si>
  <si>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</si>
  <si>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</si>
  <si>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</si>
  <si>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</si>
  <si>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</si>
  <si>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</si>
  <si>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</si>
  <si>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</si>
  <si>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</si>
  <si>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</si>
  <si>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</si>
  <si>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</si>
  <si>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</si>
  <si>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</si>
  <si>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</si>
  <si>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</si>
  <si>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</si>
  <si>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</si>
  <si>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</si>
  <si>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</si>
  <si>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</si>
  <si>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</si>
  <si>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</si>
  <si>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</si>
  <si>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</si>
  <si>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</si>
  <si>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</si>
  <si>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</si>
  <si>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</si>
  <si>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</si>
  <si>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</si>
  <si>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</si>
  <si>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</si>
  <si>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</si>
  <si>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</si>
  <si>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</si>
  <si>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</si>
  <si>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</si>
  <si>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</si>
  <si>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</si>
  <si>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</si>
  <si>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</si>
  <si>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</si>
  <si>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</si>
  <si>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</si>
  <si>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</si>
  <si>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</si>
  <si>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</si>
  <si>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</si>
  <si>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</si>
  <si>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</si>
  <si>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</si>
  <si>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</si>
  <si>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</si>
  <si>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</si>
  <si>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</si>
  <si>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</si>
  <si>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</si>
  <si>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</si>
  <si>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</si>
  <si>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</si>
  <si>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</si>
  <si>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</si>
  <si>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</si>
  <si>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</si>
  <si>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</si>
  <si>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</si>
  <si>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</si>
  <si>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</si>
  <si>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</si>
  <si>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</si>
  <si>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</si>
  <si>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</si>
  <si>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</si>
  <si>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</si>
  <si>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</si>
  <si>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</si>
  <si>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</si>
  <si>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</si>
  <si>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</si>
  <si>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</si>
  <si>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</si>
  <si>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</si>
  <si>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</si>
  <si>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</si>
  <si>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</si>
  <si>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</si>
  <si>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</si>
  <si>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</si>
  <si>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</si>
  <si>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</si>
  <si>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</si>
  <si>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</si>
  <si>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</si>
  <si>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</si>
  <si>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</si>
  <si>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</si>
  <si>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</si>
  <si>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</si>
  <si>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</si>
  <si>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</si>
  <si>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</si>
  <si>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</si>
  <si>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</si>
  <si>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</si>
  <si>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</si>
  <si>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</si>
  <si>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</si>
  <si>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</si>
  <si>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</si>
  <si>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</si>
  <si>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</si>
  <si>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</si>
  <si>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</si>
  <si>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</si>
  <si>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</si>
  <si>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</si>
  <si>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</si>
  <si>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</si>
  <si>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</si>
  <si>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</si>
  <si>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</si>
  <si>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</si>
  <si>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</si>
  <si>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</si>
  <si>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</si>
  <si>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</si>
  <si>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</si>
  <si>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</si>
  <si>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</si>
  <si>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</si>
  <si>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</si>
  <si>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</si>
  <si>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</si>
  <si>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</si>
  <si>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</si>
  <si>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</si>
  <si>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</si>
  <si>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</si>
  <si>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</si>
  <si>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</si>
  <si>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</si>
  <si>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</si>
  <si>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</si>
  <si>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</si>
  <si>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</si>
  <si>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</si>
  <si>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</si>
  <si>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</si>
  <si>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</si>
  <si>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</si>
  <si>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</si>
  <si>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</si>
  <si>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</si>
  <si>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</si>
  <si>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</si>
  <si>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</si>
  <si>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</si>
  <si>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</si>
  <si>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</si>
  <si>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</si>
  <si>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</si>
  <si>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</si>
  <si>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</si>
  <si>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</si>
  <si>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</si>
  <si>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</si>
  <si>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</si>
  <si>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</si>
  <si>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</si>
  <si>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</si>
  <si>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</si>
  <si>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</si>
  <si>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</si>
  <si>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</si>
  <si>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</si>
  <si>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</si>
  <si>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</si>
  <si>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</si>
  <si>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</si>
  <si>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</si>
  <si>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</si>
  <si>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</si>
  <si>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</si>
  <si>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</si>
  <si>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</si>
  <si>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</si>
  <si>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</si>
  <si>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</si>
  <si>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</si>
  <si>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</si>
  <si>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</si>
  <si>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</si>
  <si>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</si>
  <si>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</si>
  <si>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</si>
  <si>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</si>
  <si>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</si>
  <si>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</si>
  <si>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</si>
  <si>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</si>
  <si>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</si>
  <si>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</si>
  <si>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</si>
  <si>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</si>
  <si>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</si>
  <si>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</si>
  <si>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</si>
  <si>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</si>
  <si>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</si>
  <si>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</si>
  <si>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</si>
  <si>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</si>
  <si>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</si>
  <si>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</si>
  <si>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</si>
  <si>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</si>
  <si>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</si>
  <si>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</si>
  <si>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</si>
  <si>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</si>
  <si>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</si>
  <si>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</si>
  <si>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</si>
  <si>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</si>
  <si>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</si>
  <si>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</si>
  <si>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</si>
  <si>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</si>
  <si>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</si>
  <si>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</si>
  <si>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</si>
  <si>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</si>
  <si>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</si>
  <si>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</si>
  <si>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</si>
  <si>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</si>
  <si>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</si>
  <si>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</si>
  <si>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</si>
  <si>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</si>
  <si>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</si>
  <si>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</si>
  <si>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</si>
  <si>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</si>
  <si>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</si>
  <si>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</si>
  <si>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</si>
  <si>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</si>
  <si>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</si>
  <si>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</si>
  <si>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</si>
  <si>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</si>
  <si>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</si>
  <si>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</si>
  <si>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</si>
  <si>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</si>
  <si>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</si>
  <si>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</si>
  <si>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</si>
  <si>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</si>
  <si>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</si>
  <si>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</si>
  <si>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</si>
  <si>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</si>
  <si>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</si>
  <si>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</si>
  <si>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</si>
  <si>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</si>
  <si>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</si>
  <si>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</si>
  <si>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</si>
  <si>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</si>
  <si>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</si>
  <si>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</si>
  <si>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</si>
  <si>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</si>
  <si>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</si>
  <si>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</si>
  <si>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</si>
  <si>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</si>
  <si>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</si>
  <si>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</si>
  <si>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</si>
  <si>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</si>
  <si>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</si>
  <si>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</si>
  <si>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</si>
  <si>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</si>
  <si>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</si>
  <si>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</si>
  <si>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</si>
  <si>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</si>
  <si>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</si>
  <si>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</si>
  <si>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</si>
  <si>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</si>
  <si>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</si>
  <si>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</si>
  <si>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</si>
  <si>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</si>
  <si>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</si>
  <si>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</si>
  <si>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</si>
  <si>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</si>
  <si>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</si>
  <si>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</si>
  <si>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</si>
  <si>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</si>
  <si>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</si>
  <si>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</si>
  <si>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</si>
  <si>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</si>
  <si>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</si>
  <si>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</si>
  <si>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</si>
  <si>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</si>
  <si>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</si>
  <si>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</si>
  <si>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</si>
  <si>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</si>
  <si>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</si>
  <si>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</si>
  <si>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</si>
  <si>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</si>
  <si>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</si>
  <si>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</si>
  <si>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</si>
  <si>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</si>
  <si>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</si>
  <si>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</si>
  <si>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</si>
  <si>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</si>
  <si>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</si>
  <si>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</si>
  <si>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</si>
  <si>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</si>
  <si>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</si>
  <si>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</si>
  <si>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</si>
  <si>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</si>
  <si>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</si>
  <si>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</si>
  <si>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</si>
  <si>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</si>
  <si>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</si>
  <si>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</si>
  <si>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</si>
  <si>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</si>
  <si>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</si>
  <si>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</si>
  <si>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</si>
  <si>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</si>
  <si>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</si>
  <si>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</si>
  <si>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</si>
  <si>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</si>
  <si>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</si>
  <si>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</si>
  <si>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</si>
  <si>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</si>
  <si>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</si>
  <si>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</si>
  <si>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</si>
  <si>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</si>
  <si>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</si>
  <si>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</si>
  <si>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</si>
  <si>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</si>
  <si>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</si>
  <si>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</si>
  <si>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</si>
  <si>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</si>
  <si>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</si>
  <si>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</si>
  <si>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</si>
  <si>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</si>
  <si>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</si>
  <si>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</si>
  <si>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</si>
  <si>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</si>
  <si>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</si>
  <si>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</si>
  <si>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</si>
  <si>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</si>
  <si>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</si>
  <si>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</si>
  <si>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</si>
  <si>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</si>
  <si>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</si>
  <si>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</si>
  <si>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</si>
  <si>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</si>
  <si>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</si>
  <si>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</si>
  <si>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</si>
  <si>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</si>
  <si>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</si>
  <si>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</si>
  <si>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</si>
  <si>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</si>
  <si>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</si>
  <si>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</si>
  <si>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</si>
  <si>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</si>
  <si>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</si>
  <si>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</si>
  <si>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</si>
  <si>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</si>
  <si>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</si>
  <si>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</si>
  <si>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</si>
  <si>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</si>
  <si>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</si>
  <si>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</si>
  <si>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</si>
  <si>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</si>
  <si>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</si>
  <si>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</si>
  <si>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</si>
  <si>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</si>
  <si>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</si>
  <si>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</si>
  <si>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</si>
  <si>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</si>
  <si>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</si>
  <si>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</si>
  <si>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</si>
  <si>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</si>
  <si>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</si>
  <si>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</si>
  <si>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</si>
  <si>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</si>
  <si>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</si>
  <si>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</si>
  <si>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</si>
  <si>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</si>
  <si>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</si>
  <si>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</si>
  <si>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</si>
  <si>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</si>
  <si>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</si>
  <si>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</si>
  <si>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</si>
  <si>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</si>
  <si>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</si>
  <si>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</si>
  <si>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</si>
  <si>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</si>
  <si>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</si>
  <si>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</si>
  <si>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</si>
  <si>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</si>
  <si>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</si>
  <si>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</si>
  <si>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</si>
  <si>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</si>
  <si>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</si>
  <si>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</si>
  <si>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</si>
  <si>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</si>
  <si>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</si>
  <si>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</si>
  <si>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</si>
  <si>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</si>
  <si>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</si>
  <si>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</si>
  <si>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</si>
  <si>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</si>
  <si>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</si>
  <si>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</si>
  <si>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</si>
  <si>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</si>
  <si>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</si>
  <si>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</si>
  <si>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</si>
  <si>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</si>
  <si>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</si>
  <si>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</si>
  <si>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</si>
  <si>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</si>
  <si>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</si>
  <si>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</si>
  <si>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</si>
  <si>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</si>
  <si>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</si>
  <si>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</si>
  <si>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</si>
  <si>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</si>
  <si>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</si>
  <si>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</si>
  <si>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</si>
  <si>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</si>
  <si>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</si>
  <si>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</si>
  <si>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</si>
  <si>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</si>
  <si>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</si>
  <si>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</si>
  <si>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</si>
  <si>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</si>
  <si>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</si>
  <si>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</si>
  <si>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</si>
  <si>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</si>
  <si>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</si>
  <si>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</si>
  <si>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</si>
  <si>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</si>
  <si>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</si>
  <si>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</si>
  <si>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</si>
  <si>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</si>
  <si>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</si>
  <si>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</si>
  <si>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</si>
  <si>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</si>
  <si>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</si>
  <si>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</si>
  <si>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</si>
  <si>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</si>
  <si>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</si>
  <si>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</si>
  <si>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</si>
  <si>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</si>
  <si>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</si>
  <si>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</si>
  <si>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</si>
  <si>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</si>
  <si>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</si>
  <si>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</si>
  <si>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</si>
  <si>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</si>
  <si>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</si>
  <si>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</si>
  <si>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</si>
  <si>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</si>
  <si>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</si>
  <si>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</si>
  <si>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</si>
  <si>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</si>
  <si>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</si>
  <si>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</si>
  <si>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</si>
  <si>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</si>
  <si>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</si>
  <si>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</si>
  <si>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</si>
  <si>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</si>
  <si>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</si>
  <si>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</si>
  <si>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</si>
  <si>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</si>
  <si>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</si>
  <si>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</si>
  <si>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</si>
  <si>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</si>
  <si>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</si>
  <si>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</si>
  <si>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</si>
  <si>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</si>
  <si>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</si>
  <si>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</si>
  <si>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</si>
  <si>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</si>
  <si>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</si>
  <si>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</si>
  <si>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</si>
  <si>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</si>
  <si>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</si>
  <si>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</si>
  <si>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</si>
  <si>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</si>
  <si>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</si>
  <si>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</si>
  <si>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</si>
  <si>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</si>
  <si>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</si>
  <si>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</si>
  <si>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</si>
  <si>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</si>
  <si>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</si>
  <si>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</si>
  <si>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</si>
  <si>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</si>
  <si>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</si>
  <si>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</si>
  <si>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</si>
  <si>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</si>
  <si>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</si>
  <si>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</si>
  <si>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</si>
  <si>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</si>
  <si>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</si>
  <si>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</si>
  <si>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</si>
  <si>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</si>
  <si>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</si>
  <si>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</si>
  <si>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</si>
  <si>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</si>
  <si>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</si>
  <si>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</si>
  <si>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</si>
  <si>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</si>
  <si>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</si>
  <si>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</si>
  <si>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</si>
  <si>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</si>
  <si>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</si>
  <si>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</si>
  <si>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</si>
  <si>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</si>
  <si>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</si>
  <si>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</si>
  <si>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</si>
  <si>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</si>
  <si>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</si>
  <si>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</si>
  <si>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</si>
  <si>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</si>
  <si>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</si>
  <si>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</si>
  <si>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</si>
  <si>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</si>
  <si>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</si>
  <si>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</si>
  <si>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</si>
  <si>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</si>
  <si>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</si>
  <si>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</si>
  <si>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</si>
  <si>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</si>
  <si>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</si>
  <si>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</si>
  <si>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</si>
  <si>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</si>
  <si>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</si>
  <si>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</si>
  <si>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</si>
  <si>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</si>
  <si>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</si>
  <si>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</si>
  <si>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</si>
  <si>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</si>
  <si>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</si>
  <si>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</si>
  <si>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</si>
  <si>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</si>
  <si>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</si>
  <si>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</si>
  <si>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</si>
  <si>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</si>
  <si>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</si>
  <si>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</si>
  <si>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</si>
  <si>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</si>
  <si>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</si>
  <si>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</si>
  <si>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</si>
  <si>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</si>
  <si>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</si>
  <si>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</si>
  <si>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</si>
  <si>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</si>
  <si>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</si>
  <si>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</si>
  <si>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</si>
  <si>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</si>
  <si>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</si>
  <si>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</si>
  <si>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</si>
  <si>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</si>
  <si>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</si>
  <si>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</si>
  <si>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</si>
  <si>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</si>
  <si>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</si>
  <si>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</si>
  <si>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</si>
  <si>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</si>
  <si>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</si>
  <si>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</si>
  <si>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</si>
  <si>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</si>
  <si>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</si>
  <si>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</si>
  <si>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</si>
  <si>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</si>
  <si>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</si>
  <si>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</si>
  <si>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</si>
  <si>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</si>
  <si>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</si>
  <si>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</si>
  <si>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</si>
  <si>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</si>
  <si>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</si>
  <si>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</si>
  <si>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</si>
  <si>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</si>
  <si>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</si>
  <si>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</si>
  <si>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</si>
  <si>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</si>
  <si>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</si>
  <si>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</si>
  <si>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</si>
  <si>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</si>
  <si>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</si>
  <si>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</si>
  <si>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</si>
  <si>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</si>
  <si>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</si>
  <si>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</si>
  <si>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</si>
  <si>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</si>
  <si>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</si>
  <si>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</si>
  <si>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</si>
  <si>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</si>
  <si>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</si>
  <si>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</si>
  <si>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</si>
  <si>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</si>
  <si>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</si>
  <si>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</si>
  <si>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</si>
  <si>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</si>
  <si>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</si>
  <si>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</si>
  <si>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</si>
  <si>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</si>
  <si>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</si>
  <si>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</si>
  <si>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</si>
  <si>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</si>
  <si>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</si>
  <si>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</si>
  <si>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</si>
  <si>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</si>
  <si>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</si>
  <si>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</si>
  <si>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</si>
  <si>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</si>
  <si>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</si>
  <si>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</si>
  <si>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</si>
  <si>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</si>
  <si>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</si>
  <si>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</si>
  <si>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</si>
  <si>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</si>
  <si>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</si>
  <si>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</si>
  <si>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</si>
  <si>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</si>
  <si>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</si>
  <si>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</si>
  <si>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</si>
  <si>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</si>
  <si>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</si>
  <si>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</si>
  <si>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</si>
  <si>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</si>
  <si>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</si>
  <si>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</si>
  <si>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</si>
  <si>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</si>
  <si>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</si>
  <si>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</si>
  <si>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</si>
  <si>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</si>
  <si>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</si>
  <si>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</si>
  <si>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</si>
  <si>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</si>
  <si>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</si>
  <si>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</si>
  <si>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</si>
  <si>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</si>
  <si>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</si>
  <si>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</si>
  <si>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</si>
  <si>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</si>
  <si>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</si>
  <si>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</si>
  <si>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</si>
  <si>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</si>
  <si>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</si>
  <si>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</si>
  <si>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</si>
  <si>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</si>
  <si>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</si>
  <si>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</si>
  <si>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</si>
  <si>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</si>
  <si>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</si>
  <si>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</si>
  <si>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</si>
  <si>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</si>
  <si>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</si>
  <si>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</si>
  <si>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</si>
  <si>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</si>
  <si>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</si>
  <si>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</si>
  <si>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</si>
  <si>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</si>
  <si>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</si>
  <si>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</si>
  <si>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</si>
  <si>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</si>
  <si>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</si>
  <si>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</si>
  <si>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</si>
  <si>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</si>
  <si>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</si>
  <si>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</si>
  <si>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</si>
  <si>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</si>
  <si>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</si>
  <si>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</si>
  <si>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</si>
  <si>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</si>
  <si>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</si>
  <si>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</si>
  <si>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</si>
  <si>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</si>
  <si>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</si>
  <si>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</si>
  <si>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</si>
  <si>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</si>
  <si>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</si>
  <si>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</si>
  <si>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</si>
  <si>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</si>
  <si>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</si>
  <si>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</si>
  <si>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</si>
  <si>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</si>
  <si>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</si>
  <si>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</si>
  <si>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</si>
  <si>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</si>
  <si>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</si>
  <si>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</si>
  <si>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</si>
  <si>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</si>
  <si>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</si>
  <si>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</si>
  <si>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</si>
  <si>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</si>
  <si>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</si>
  <si>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</si>
  <si>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</si>
  <si>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</si>
  <si>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</si>
  <si>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</si>
  <si>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</si>
  <si>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</si>
  <si>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</si>
  <si>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</si>
  <si>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</si>
  <si>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</si>
  <si>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</si>
  <si>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</si>
  <si>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</si>
  <si>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</si>
  <si>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</si>
  <si>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</si>
  <si>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</si>
  <si>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</si>
  <si>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</si>
  <si>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</si>
  <si>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</si>
  <si>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</si>
  <si>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</si>
  <si>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</si>
  <si>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</si>
  <si>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</si>
  <si>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</si>
  <si>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</si>
  <si>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</si>
  <si>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</si>
  <si>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</si>
  <si>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</si>
  <si>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</si>
  <si>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</si>
  <si>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</si>
  <si>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</si>
  <si>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</si>
  <si>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</si>
  <si>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</si>
  <si>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</si>
  <si>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</si>
  <si>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</si>
  <si>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</si>
  <si>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</si>
  <si>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</si>
  <si>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</si>
  <si>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</si>
  <si>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</si>
  <si>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</si>
  <si>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</si>
  <si>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</si>
  <si>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</si>
  <si>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</si>
  <si>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</si>
  <si>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</si>
  <si>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</si>
  <si>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</si>
  <si>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</si>
  <si>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</si>
  <si>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</si>
  <si>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</si>
  <si>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</si>
  <si>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</si>
  <si>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</si>
  <si>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</si>
  <si>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</si>
  <si>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</si>
  <si>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</si>
  <si>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</si>
  <si>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</si>
  <si>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</si>
  <si>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</si>
  <si>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</si>
  <si>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</si>
  <si>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</si>
  <si>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</si>
  <si>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</si>
  <si>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</si>
  <si>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</si>
  <si>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</si>
  <si>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</si>
  <si>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</si>
  <si>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</si>
  <si>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</si>
  <si>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</si>
  <si>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</si>
  <si>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</si>
  <si>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</si>
  <si>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</si>
  <si>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</si>
  <si>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</si>
  <si>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</si>
  <si>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</si>
  <si>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</si>
  <si>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</si>
  <si>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</si>
  <si>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</si>
  <si>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</si>
  <si>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</si>
  <si>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</si>
  <si>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</si>
  <si>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</si>
  <si>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</si>
  <si>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</si>
  <si>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</si>
  <si>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</si>
  <si>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</si>
  <si>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</si>
  <si>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</si>
  <si>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</si>
  <si>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</si>
  <si>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</si>
  <si>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</si>
  <si>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</si>
  <si>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</si>
  <si>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</si>
  <si>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</si>
  <si>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</si>
  <si>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</si>
  <si>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</si>
  <si>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</si>
  <si>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</si>
  <si>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</si>
  <si>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</si>
  <si>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</si>
  <si>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</si>
  <si>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</si>
  <si>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</si>
  <si>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</si>
  <si>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</si>
  <si>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</si>
  <si>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</si>
  <si>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</si>
  <si>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</si>
  <si>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</si>
  <si>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</si>
  <si>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</si>
  <si>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</si>
  <si>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</si>
  <si>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</si>
  <si>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</si>
  <si>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</si>
  <si>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</si>
  <si>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</si>
  <si>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</si>
  <si>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</si>
  <si>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</si>
  <si>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</si>
  <si>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</si>
  <si>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</si>
  <si>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</si>
  <si>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</si>
  <si>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</si>
  <si>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</si>
  <si>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</si>
  <si>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</si>
  <si>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</si>
  <si>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</si>
  <si>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</si>
  <si>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</si>
  <si>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</si>
  <si>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</si>
  <si>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</si>
  <si>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</si>
  <si>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</si>
  <si>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</si>
  <si>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</si>
  <si>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</si>
  <si>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</si>
  <si>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</si>
  <si>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</si>
  <si>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</si>
  <si>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</si>
  <si>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</si>
  <si>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</si>
  <si>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</si>
  <si>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</si>
  <si>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</si>
  <si>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</si>
  <si>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</si>
  <si>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</si>
  <si>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</si>
  <si>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</si>
  <si>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</si>
  <si>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</si>
  <si>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</si>
  <si>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</si>
  <si>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</si>
  <si>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</si>
  <si>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</si>
  <si>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</si>
  <si>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</si>
  <si>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</si>
  <si>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</si>
  <si>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</si>
  <si>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</si>
  <si>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</si>
  <si>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</si>
  <si>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</si>
  <si>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</si>
  <si>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</si>
  <si>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</si>
  <si>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</si>
  <si>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</si>
  <si>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</si>
  <si>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</si>
  <si>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</si>
  <si>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</si>
  <si>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</si>
  <si>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</si>
  <si>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</si>
  <si>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</si>
  <si>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</si>
  <si>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</si>
  <si>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</si>
  <si>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</si>
  <si>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</si>
  <si>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</si>
  <si>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</si>
  <si>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</si>
  <si>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</si>
  <si>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</si>
  <si>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</si>
  <si>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</si>
  <si>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</si>
  <si>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</si>
  <si>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</si>
  <si>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</si>
  <si>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</si>
  <si>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</si>
  <si>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</si>
  <si>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</si>
  <si>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</si>
  <si>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</si>
  <si>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</si>
  <si>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</si>
  <si>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</si>
  <si>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</si>
  <si>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</si>
  <si>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</si>
  <si>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</si>
  <si>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</si>
  <si>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</si>
  <si>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</si>
  <si>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</si>
  <si>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</si>
  <si>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</si>
  <si>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</si>
  <si>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</si>
  <si>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</si>
  <si>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</si>
  <si>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</si>
  <si>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</si>
  <si>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</si>
  <si>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</si>
  <si>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</si>
  <si>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</si>
  <si>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</si>
  <si>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</si>
  <si>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</si>
  <si>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</si>
  <si>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</si>
  <si>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</si>
  <si>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</si>
  <si>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</si>
  <si>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</si>
  <si>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</si>
  <si>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</si>
  <si>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</si>
  <si>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</si>
  <si>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</si>
  <si>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</si>
  <si>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</si>
  <si>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</si>
  <si>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</si>
  <si>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</si>
  <si>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</si>
  <si>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</si>
  <si>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</si>
  <si>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</si>
  <si>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</si>
  <si>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</si>
  <si>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</si>
  <si>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</si>
  <si>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</si>
  <si>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</si>
  <si>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</si>
  <si>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</si>
  <si>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</si>
  <si>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</si>
  <si>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</si>
  <si>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</si>
  <si>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</si>
  <si>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</si>
  <si>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</si>
  <si>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</si>
  <si>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</si>
  <si>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</si>
  <si>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</si>
  <si>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</si>
  <si>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</si>
  <si>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</si>
  <si>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</si>
  <si>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</si>
  <si>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</si>
  <si>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</si>
  <si>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</si>
  <si>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</si>
  <si>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</si>
  <si>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</si>
  <si>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</si>
  <si>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</si>
  <si>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</si>
  <si>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</si>
  <si>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</si>
  <si>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</si>
  <si>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</si>
  <si>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</si>
  <si>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</si>
  <si>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</si>
  <si>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</si>
  <si>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</si>
  <si>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</si>
  <si>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</si>
  <si>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</si>
  <si>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</si>
  <si>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</si>
  <si>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</si>
  <si>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</si>
  <si>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</si>
  <si>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</si>
  <si>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</si>
  <si>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</si>
  <si>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</si>
  <si>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</si>
  <si>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</si>
  <si>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</si>
  <si>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</si>
  <si>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</si>
  <si>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</si>
  <si>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</si>
  <si>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</si>
  <si>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</si>
  <si>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</si>
  <si>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</si>
  <si>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</si>
  <si>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</si>
  <si>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</si>
  <si>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</si>
  <si>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</si>
  <si>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</si>
  <si>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</si>
  <si>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</si>
  <si>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</si>
  <si>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</si>
  <si>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</si>
  <si>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</si>
  <si>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</si>
  <si>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</si>
  <si>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</si>
  <si>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</si>
  <si>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</si>
  <si>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</si>
  <si>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</si>
  <si>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</si>
  <si>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</si>
  <si>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</si>
  <si>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</si>
  <si>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</si>
  <si>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</si>
  <si>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</si>
  <si>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</si>
  <si>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</si>
  <si>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</si>
  <si>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</si>
  <si>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</si>
  <si>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</si>
  <si>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</si>
  <si>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</si>
  <si>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</si>
  <si>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</si>
  <si>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</si>
  <si>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</si>
  <si>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</si>
  <si>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</si>
  <si>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</si>
  <si>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</si>
  <si>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</si>
  <si>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</si>
  <si>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</si>
  <si>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</si>
  <si>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</si>
  <si>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</si>
  <si>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</si>
  <si>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</si>
  <si>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</si>
  <si>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</si>
  <si>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</si>
  <si>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</si>
  <si>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</si>
  <si>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</si>
  <si>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</si>
  <si>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</si>
  <si>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</si>
  <si>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</si>
  <si>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</si>
  <si>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</si>
  <si>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</si>
  <si>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</si>
  <si>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</si>
  <si>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</si>
  <si>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</si>
  <si>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</si>
  <si>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</si>
  <si>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</si>
  <si>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</si>
  <si>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</si>
  <si>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</si>
  <si>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</si>
  <si>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</si>
  <si>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</si>
  <si>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</si>
  <si>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</si>
  <si>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</si>
  <si>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</si>
  <si>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</si>
  <si>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</si>
  <si>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</si>
  <si>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</si>
  <si>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</si>
  <si>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</si>
  <si>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</si>
  <si>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</si>
  <si>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</si>
  <si>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</si>
  <si>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</si>
  <si>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</si>
  <si>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</si>
  <si>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</si>
  <si>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</si>
  <si>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</si>
  <si>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</si>
  <si>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</si>
  <si>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</si>
  <si>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</si>
  <si>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</si>
  <si>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</si>
  <si>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</si>
  <si>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</si>
  <si>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</si>
  <si>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</si>
  <si>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</si>
  <si>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</si>
  <si>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</si>
  <si>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</si>
  <si>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</si>
  <si>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</si>
  <si>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</si>
  <si>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</si>
  <si>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</si>
  <si>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</si>
  <si>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</si>
  <si>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</si>
  <si>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</si>
  <si>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</si>
  <si>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</si>
  <si>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</si>
  <si>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</si>
  <si>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</si>
  <si>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</si>
  <si>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</si>
  <si>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</si>
  <si>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</si>
  <si>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</si>
  <si>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</si>
  <si>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</si>
  <si>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</si>
  <si>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</si>
  <si>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</si>
  <si>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</si>
  <si>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</si>
  <si>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</si>
  <si>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</si>
  <si>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</si>
  <si>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</si>
  <si>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</si>
  <si>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</si>
  <si>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</si>
  <si>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</si>
  <si>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</si>
  <si>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</si>
  <si>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</si>
  <si>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</si>
  <si>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</si>
  <si>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</si>
  <si>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</si>
  <si>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</si>
  <si>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</si>
  <si>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</si>
  <si>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</si>
  <si>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</si>
  <si>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</si>
  <si>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</si>
  <si>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</si>
  <si>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</si>
  <si>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</si>
  <si>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</si>
  <si>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</si>
  <si>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</si>
  <si>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</si>
  <si>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</si>
  <si>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</si>
  <si>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</si>
  <si>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</si>
  <si>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</si>
  <si>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</si>
  <si>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</si>
  <si>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</si>
  <si>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</si>
  <si>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</si>
  <si>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</si>
  <si>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</si>
  <si>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</si>
  <si>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</si>
  <si>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</si>
  <si>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</si>
  <si>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</si>
  <si>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</si>
  <si>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</si>
  <si>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</si>
  <si>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</si>
  <si>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</si>
  <si>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</si>
  <si>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</si>
  <si>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</si>
  <si>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</si>
  <si>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</si>
  <si>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</si>
  <si>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</si>
  <si>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</si>
  <si>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</si>
  <si>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</si>
  <si>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</si>
  <si>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</si>
  <si>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</si>
  <si>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</si>
  <si>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</si>
  <si>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</si>
  <si>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</si>
  <si>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</si>
  <si>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</si>
  <si>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</si>
  <si>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</si>
  <si>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</si>
  <si>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</si>
  <si>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</si>
  <si>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</si>
  <si>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</si>
  <si>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</si>
  <si>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</si>
  <si>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</si>
  <si>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</si>
  <si>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</si>
  <si>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</si>
  <si>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</si>
  <si>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</si>
  <si>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</si>
  <si>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</si>
  <si>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</si>
  <si>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</si>
  <si>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</si>
  <si>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</si>
  <si>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</si>
  <si>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</si>
  <si>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</si>
  <si>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</si>
  <si>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</si>
  <si>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</si>
  <si>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</si>
  <si>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</si>
  <si>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</si>
  <si>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</si>
  <si>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</si>
  <si>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</si>
  <si>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</si>
  <si>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</si>
  <si>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</si>
  <si>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</si>
  <si>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</si>
  <si>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</si>
  <si>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</si>
  <si>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</si>
  <si>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</si>
  <si>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</si>
  <si>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</si>
  <si>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</si>
  <si>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</si>
  <si>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</si>
  <si>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</si>
  <si>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</si>
  <si>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</si>
  <si>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</si>
  <si>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</si>
  <si>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</si>
  <si>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</si>
  <si>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</si>
  <si>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</si>
  <si>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</si>
  <si>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</si>
  <si>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</si>
  <si>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</si>
  <si>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</si>
  <si>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</si>
  <si>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</si>
  <si>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</si>
  <si>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</si>
  <si>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</si>
  <si>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</si>
  <si>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</si>
  <si>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</si>
  <si>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</si>
  <si>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</si>
  <si>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</si>
  <si>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</si>
  <si>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</si>
  <si>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</si>
  <si>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</si>
  <si>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</si>
  <si>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</si>
  <si>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</si>
  <si>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</si>
  <si>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</si>
  <si>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</si>
  <si>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</si>
  <si>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</si>
  <si>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</si>
  <si>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</si>
  <si>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</si>
  <si>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</si>
  <si>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</si>
  <si>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</si>
  <si>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</si>
  <si>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</si>
  <si>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</si>
  <si>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</si>
  <si>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</si>
  <si>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</si>
  <si>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</si>
  <si>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</si>
  <si>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</si>
  <si>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</si>
  <si>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</si>
  <si>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</si>
  <si>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</si>
  <si>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</si>
  <si>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</si>
  <si>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</si>
  <si>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</si>
  <si>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</si>
  <si>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</si>
  <si>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</si>
  <si>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</si>
  <si>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</si>
  <si>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</si>
  <si>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</si>
  <si>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</si>
  <si>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</si>
  <si>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</si>
  <si>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</si>
  <si>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</si>
  <si>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</si>
  <si>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</si>
  <si>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</si>
  <si>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</si>
  <si>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</si>
  <si>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</si>
  <si>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</si>
  <si>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</si>
  <si>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</si>
  <si>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</si>
  <si>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</si>
  <si>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</si>
  <si>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</si>
  <si>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</si>
  <si>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</si>
  <si>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</si>
  <si>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</si>
  <si>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</si>
  <si>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</si>
  <si>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</si>
  <si>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</si>
  <si>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</si>
  <si>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</si>
  <si>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</si>
  <si>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</si>
  <si>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</si>
  <si>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</si>
  <si>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</si>
  <si>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</si>
  <si>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</si>
  <si>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</si>
  <si>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</si>
  <si>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</si>
  <si>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</si>
  <si>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</si>
  <si>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</si>
  <si>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</si>
  <si>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</si>
  <si>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</si>
  <si>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</si>
  <si>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</si>
  <si>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</si>
  <si>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</si>
  <si>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</si>
  <si>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</si>
  <si>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</si>
  <si>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</si>
  <si>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</si>
  <si>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</si>
  <si>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</si>
  <si>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</si>
  <si>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</si>
  <si>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</si>
  <si>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</si>
  <si>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</si>
  <si>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</si>
  <si>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</si>
  <si>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</si>
  <si>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</si>
  <si>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</si>
  <si>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</si>
  <si>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</si>
  <si>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</si>
  <si>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</si>
  <si>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</si>
  <si>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</si>
  <si>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</si>
  <si>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</si>
  <si>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</si>
  <si>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</si>
  <si>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</si>
  <si>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</si>
  <si>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</si>
  <si>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</si>
  <si>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</si>
  <si>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</si>
  <si>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</si>
  <si>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</si>
  <si>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</si>
  <si>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</si>
  <si>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</si>
  <si>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</si>
  <si>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</si>
  <si>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</si>
  <si>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</si>
  <si>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</si>
  <si>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</si>
  <si>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</si>
  <si>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</si>
  <si>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</si>
  <si>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</si>
  <si>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</si>
  <si>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</si>
  <si>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</si>
  <si>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</si>
  <si>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</si>
  <si>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</si>
  <si>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</si>
  <si>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</si>
  <si>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</si>
  <si>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</si>
  <si>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</si>
  <si>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</si>
  <si>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</si>
  <si>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</si>
  <si>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</si>
  <si>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</si>
  <si>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</si>
  <si>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</si>
  <si>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</si>
  <si>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</si>
  <si>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</si>
  <si>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</si>
  <si>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</si>
  <si>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</si>
  <si>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</si>
  <si>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</si>
  <si>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</si>
  <si>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</si>
  <si>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</si>
  <si>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</si>
  <si>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</si>
  <si>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</si>
  <si>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</si>
  <si>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</si>
  <si>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</si>
  <si>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</si>
  <si>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</si>
  <si>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</si>
  <si>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</si>
  <si>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</si>
  <si>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</si>
  <si>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</si>
  <si>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</si>
  <si>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</si>
  <si>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</si>
  <si>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</si>
  <si>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</si>
  <si>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</si>
  <si>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</si>
  <si>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</si>
  <si>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</si>
  <si>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</si>
  <si>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</si>
  <si>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</si>
  <si>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</si>
  <si>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</si>
  <si>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</si>
  <si>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</si>
  <si>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</si>
  <si>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</si>
  <si>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</si>
  <si>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</si>
  <si>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</si>
  <si>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</si>
  <si>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</si>
  <si>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</si>
  <si>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</si>
  <si>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</si>
  <si>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</si>
  <si>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</si>
  <si>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</si>
  <si>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</si>
  <si>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</si>
  <si>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</si>
  <si>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</si>
  <si>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</si>
  <si>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</si>
  <si>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</si>
  <si>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</si>
  <si>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</si>
  <si>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</si>
  <si>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</si>
  <si>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</si>
  <si>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</si>
  <si>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</si>
  <si>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</si>
  <si>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</si>
  <si>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</si>
  <si>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</si>
  <si>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</si>
  <si>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</si>
  <si>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</si>
  <si>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</si>
  <si>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</si>
  <si>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</si>
  <si>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</si>
  <si>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</si>
  <si>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</si>
  <si>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</si>
  <si>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</si>
  <si>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</si>
  <si>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</si>
  <si>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</si>
  <si>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</si>
  <si>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</si>
  <si>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</si>
  <si>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</si>
  <si>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</si>
  <si>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</si>
  <si>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</si>
  <si>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</si>
  <si>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</si>
  <si>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</si>
  <si>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</si>
  <si>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</si>
  <si>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</si>
  <si>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</si>
  <si>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</si>
  <si>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</si>
  <si>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</si>
  <si>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</si>
  <si>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</si>
  <si>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</si>
  <si>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</si>
  <si>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</si>
  <si>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</si>
  <si>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</si>
  <si>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</si>
  <si>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</si>
  <si>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</si>
  <si>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</si>
  <si>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</si>
  <si>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</si>
  <si>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</si>
  <si>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</si>
  <si>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</si>
  <si>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</si>
  <si>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</si>
  <si>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</si>
  <si>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</si>
  <si>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</si>
  <si>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</si>
  <si>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</si>
  <si>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</si>
  <si>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</si>
  <si>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</si>
  <si>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</si>
  <si>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</si>
  <si>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</si>
  <si>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</si>
  <si>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</si>
  <si>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</si>
  <si>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</si>
  <si>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</si>
  <si>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</si>
  <si>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</si>
  <si>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</si>
  <si>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</si>
  <si>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</si>
  <si>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</si>
  <si>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</si>
  <si>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</si>
  <si>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</si>
  <si>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</si>
  <si>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</si>
  <si>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</si>
  <si>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</si>
  <si>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</si>
  <si>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</si>
  <si>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</si>
  <si>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</si>
  <si>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</si>
  <si>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</si>
  <si>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</si>
  <si>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</si>
  <si>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</si>
  <si>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</si>
  <si>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</si>
  <si>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</si>
  <si>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</si>
  <si>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</si>
  <si>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</si>
  <si>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</si>
  <si>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</si>
  <si>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</si>
  <si>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</si>
  <si>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</si>
  <si>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</si>
  <si>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</si>
  <si>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</si>
  <si>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</si>
  <si>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</si>
  <si>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</si>
  <si>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</si>
  <si>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</si>
  <si>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</si>
  <si>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</si>
  <si>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</si>
  <si>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</si>
  <si>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</si>
  <si>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</si>
  <si>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</si>
  <si>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</si>
  <si>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</si>
  <si>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</si>
  <si>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</si>
  <si>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</si>
  <si>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</si>
  <si>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</si>
  <si>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</si>
  <si>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</si>
  <si>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</si>
  <si>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</si>
  <si>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</si>
  <si>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</si>
  <si>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</si>
  <si>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</si>
  <si>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</si>
  <si>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</si>
  <si>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</si>
  <si>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</si>
  <si>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</si>
  <si>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</si>
  <si>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</si>
  <si>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</si>
  <si>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</si>
  <si>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</si>
  <si>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</si>
  <si>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</si>
  <si>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</si>
  <si>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</si>
  <si>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</si>
  <si>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</si>
  <si>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</si>
  <si>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</si>
  <si>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</si>
  <si>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</si>
  <si>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</si>
  <si>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</si>
  <si>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</si>
  <si>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</si>
  <si>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</si>
  <si>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</si>
  <si>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</si>
  <si>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</si>
  <si>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</si>
  <si>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</si>
  <si>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</si>
  <si>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</si>
  <si>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</si>
  <si>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</si>
  <si>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</si>
  <si>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</si>
  <si>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</si>
  <si>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</si>
  <si>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</si>
  <si>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</si>
  <si>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</si>
  <si>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</si>
  <si>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</si>
  <si>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</si>
  <si>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</si>
  <si>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</si>
  <si>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</si>
  <si>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</si>
  <si>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</si>
  <si>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</si>
  <si>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</si>
  <si>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</si>
  <si>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</si>
  <si>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</si>
  <si>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</si>
  <si>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</si>
  <si>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</si>
  <si>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</si>
  <si>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</si>
  <si>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</si>
  <si>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</si>
  <si>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</si>
  <si>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</si>
  <si>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</si>
  <si>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</si>
  <si>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</si>
  <si>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</si>
  <si>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</si>
  <si>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</si>
  <si>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</si>
  <si>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</si>
  <si>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</si>
  <si>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</si>
  <si>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</si>
  <si>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</si>
  <si>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</si>
  <si>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</si>
  <si>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</si>
  <si>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</si>
  <si>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</si>
  <si>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</si>
  <si>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</si>
  <si>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</si>
  <si>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</si>
  <si>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</si>
  <si>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</si>
  <si>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</si>
  <si>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</si>
  <si>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</si>
  <si>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</si>
  <si>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</si>
  <si>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</si>
  <si>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</si>
  <si>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</si>
  <si>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</si>
  <si>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</si>
  <si>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</si>
  <si>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</si>
  <si>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</si>
  <si>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</si>
  <si>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</si>
  <si>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</si>
  <si>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</si>
  <si>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</si>
  <si>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</si>
  <si>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</si>
  <si>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</si>
  <si>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</si>
  <si>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</si>
  <si>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</si>
  <si>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</si>
  <si>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</si>
  <si>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</si>
  <si>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</si>
  <si>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</si>
  <si>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</si>
  <si>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</si>
  <si>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</si>
  <si>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</si>
  <si>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</si>
  <si>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</si>
  <si>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</si>
  <si>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</si>
  <si>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</si>
  <si>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</si>
  <si>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</si>
  <si>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</si>
  <si>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</si>
  <si>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</si>
  <si>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</si>
  <si>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</si>
  <si>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</si>
  <si>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</si>
  <si>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</si>
  <si>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</si>
  <si>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</si>
  <si>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</si>
  <si>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</si>
  <si>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</si>
  <si>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</si>
  <si>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</si>
  <si>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</si>
  <si>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</si>
  <si>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</si>
  <si>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</si>
  <si>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</si>
  <si>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</si>
  <si>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</si>
  <si>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</si>
  <si>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</si>
  <si>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</si>
  <si>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</si>
  <si>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</si>
  <si>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</si>
  <si>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</si>
  <si>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</si>
  <si>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</si>
  <si>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</si>
  <si>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</si>
  <si>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</si>
  <si>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</si>
  <si>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</si>
  <si>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</si>
  <si>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</si>
  <si>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</si>
  <si>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</si>
  <si>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</si>
  <si>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</si>
  <si>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</si>
  <si>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</si>
  <si>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</si>
  <si>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</si>
  <si>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</si>
  <si>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</si>
  <si>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</si>
  <si>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</si>
  <si>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</si>
  <si>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</si>
  <si>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</si>
  <si>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</si>
  <si>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</si>
  <si>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</si>
  <si>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</si>
  <si>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</si>
  <si>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</si>
  <si>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</si>
  <si>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</si>
  <si>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</si>
  <si>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</si>
  <si>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</si>
  <si>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</si>
  <si>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</si>
  <si>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</si>
  <si>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</si>
  <si>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</si>
  <si>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</si>
  <si>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</si>
  <si>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</si>
  <si>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</si>
  <si>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</si>
  <si>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</si>
  <si>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</si>
  <si>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</si>
  <si>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</si>
  <si>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</si>
  <si>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</si>
  <si>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</si>
  <si>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</si>
  <si>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</si>
  <si>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</si>
  <si>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</si>
  <si>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</si>
  <si>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</si>
  <si>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</si>
  <si>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</si>
  <si>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</si>
  <si>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</si>
  <si>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</si>
  <si>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</si>
  <si>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</si>
  <si>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</si>
  <si>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</si>
  <si>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</si>
  <si>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</si>
  <si>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</si>
  <si>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</si>
  <si>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</si>
  <si>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</si>
  <si>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</si>
  <si>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</si>
  <si>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</si>
  <si>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</si>
  <si>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</si>
  <si>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</si>
  <si>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</si>
  <si>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</si>
  <si>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</si>
  <si>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</si>
  <si>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</si>
  <si>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</si>
  <si>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</si>
  <si>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</si>
  <si>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</si>
  <si>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</si>
  <si>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</si>
  <si>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</si>
  <si>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</si>
  <si>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</si>
  <si>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</si>
  <si>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</si>
  <si>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</si>
  <si>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</si>
  <si>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</si>
  <si>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</si>
  <si>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</si>
  <si>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</si>
  <si>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</si>
  <si>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</si>
  <si>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</si>
  <si>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</si>
  <si>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</si>
  <si>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</si>
  <si>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</si>
  <si>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</si>
  <si>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</si>
  <si>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</si>
  <si>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</si>
  <si>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</si>
  <si>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</si>
  <si>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</si>
  <si>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</si>
  <si>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</si>
  <si>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</si>
  <si>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</si>
  <si>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</si>
  <si>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</si>
  <si>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</si>
  <si>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</si>
  <si>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</si>
  <si>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</si>
  <si>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</si>
  <si>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</si>
  <si>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</si>
  <si>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</si>
  <si>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</si>
  <si>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</si>
  <si>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</si>
  <si>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</si>
  <si>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</si>
  <si>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</si>
  <si>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</si>
  <si>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</si>
  <si>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</si>
  <si>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</si>
  <si>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</si>
  <si>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</si>
  <si>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</si>
  <si>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</si>
  <si>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</si>
  <si>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</si>
  <si>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</si>
  <si>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</si>
  <si>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</si>
  <si>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</si>
  <si>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</si>
  <si>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</si>
  <si>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</si>
  <si>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</si>
  <si>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</si>
  <si>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</si>
  <si>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</si>
  <si>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</si>
  <si>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</si>
  <si>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</si>
  <si>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</si>
  <si>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</si>
  <si>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</si>
  <si>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</si>
  <si>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</si>
  <si>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</si>
  <si>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</si>
  <si>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</si>
  <si>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</si>
  <si>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</si>
  <si>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</si>
  <si>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</si>
  <si>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</si>
  <si>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</si>
  <si>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</si>
  <si>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</si>
  <si>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</si>
  <si>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</si>
  <si>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</si>
  <si>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</si>
  <si>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</si>
  <si>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</si>
  <si>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</si>
  <si>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</si>
  <si>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</si>
  <si>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</si>
  <si>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</si>
  <si>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</si>
  <si>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</si>
  <si>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</si>
  <si>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</si>
  <si>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</si>
  <si>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</si>
  <si>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</si>
  <si>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</si>
  <si>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</si>
  <si>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</si>
  <si>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</si>
  <si>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</si>
  <si>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</si>
  <si>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</si>
  <si>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</si>
  <si>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</si>
  <si>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</si>
  <si>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</si>
  <si>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</si>
  <si>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</si>
  <si>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</si>
  <si>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</si>
  <si>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</si>
  <si>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</si>
  <si>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</si>
  <si>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</si>
  <si>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</si>
  <si>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</si>
  <si>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</si>
  <si>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</si>
  <si>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</si>
  <si>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</si>
  <si>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</si>
  <si>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</si>
  <si>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</si>
  <si>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</si>
  <si>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</si>
  <si>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</si>
  <si>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</si>
  <si>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</si>
  <si>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</si>
  <si>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</si>
  <si>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</si>
  <si>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</si>
  <si>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</si>
  <si>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</si>
  <si>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</si>
  <si>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</si>
  <si>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</si>
  <si>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</si>
  <si>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</si>
  <si>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</si>
  <si>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</si>
  <si>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</si>
  <si>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</si>
  <si>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</si>
  <si>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</si>
  <si>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</si>
  <si>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</si>
  <si>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</si>
  <si>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</si>
  <si>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</si>
  <si>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</si>
  <si>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</si>
  <si>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</si>
  <si>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</si>
  <si>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</si>
  <si>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</si>
  <si>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</si>
  <si>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</si>
  <si>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</si>
  <si>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</si>
  <si>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</si>
  <si>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</si>
  <si>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</si>
  <si>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</si>
  <si>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</si>
  <si>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</si>
  <si>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</si>
  <si>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</si>
  <si>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</si>
  <si>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</si>
  <si>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</si>
  <si>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</si>
  <si>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</si>
  <si>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</si>
  <si>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</si>
  <si>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</si>
  <si>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</si>
  <si>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</si>
  <si>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</si>
  <si>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</si>
  <si>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</si>
  <si>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</si>
  <si>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</si>
  <si>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</si>
  <si>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</si>
  <si>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</si>
  <si>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</si>
  <si>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</si>
  <si>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</si>
  <si>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</si>
  <si>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</si>
  <si>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</si>
  <si>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</si>
  <si>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</si>
  <si>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</si>
  <si>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</si>
  <si>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</si>
  <si>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</si>
  <si>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</si>
  <si>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</si>
  <si>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</si>
  <si>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</si>
  <si>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</si>
  <si>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</si>
  <si>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</si>
  <si>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</si>
  <si>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</si>
  <si>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</si>
  <si>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</si>
  <si>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</si>
  <si>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</si>
  <si>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</si>
  <si>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</si>
  <si>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</si>
  <si>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</si>
  <si>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</si>
  <si>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</si>
  <si>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</si>
  <si>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</si>
  <si>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</si>
  <si>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</si>
  <si>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</si>
  <si>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</si>
  <si>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</si>
  <si>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</si>
  <si>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</si>
  <si>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</si>
  <si>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</si>
  <si>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</si>
  <si>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</si>
  <si>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</si>
  <si>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</si>
  <si>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</si>
  <si>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</si>
  <si>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</si>
  <si>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</si>
  <si>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</si>
  <si>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</si>
  <si>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</si>
  <si>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</si>
  <si>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</si>
  <si>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</si>
  <si>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</si>
  <si>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</si>
  <si>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</si>
  <si>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</si>
  <si>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</si>
  <si>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</si>
  <si>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</si>
  <si>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</si>
  <si>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</si>
  <si>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</si>
  <si>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</si>
  <si>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</si>
  <si>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</si>
  <si>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</si>
  <si>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</si>
  <si>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</si>
  <si>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</si>
  <si>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</si>
  <si>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</si>
  <si>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</si>
  <si>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</si>
  <si>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</si>
  <si>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</si>
  <si>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</si>
  <si>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</si>
  <si>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</si>
  <si>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</si>
  <si>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</si>
  <si>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</si>
  <si>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</si>
  <si>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</si>
  <si>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</si>
  <si>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</si>
  <si>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</si>
  <si>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</si>
  <si>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</si>
  <si>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</si>
  <si>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</si>
  <si>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</si>
  <si>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</si>
  <si>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</si>
  <si>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</si>
  <si>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</si>
  <si>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</si>
  <si>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</si>
  <si>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</si>
  <si>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</si>
  <si>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</si>
  <si>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</si>
  <si>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</si>
  <si>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</si>
  <si>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</si>
  <si>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</si>
  <si>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</si>
  <si>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</si>
  <si>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</si>
  <si>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</si>
  <si>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</si>
  <si>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</si>
  <si>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</si>
  <si>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</si>
  <si>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</si>
  <si>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</si>
  <si>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</si>
  <si>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</si>
  <si>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</si>
  <si>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</si>
  <si>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</si>
  <si>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</si>
  <si>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</si>
  <si>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</si>
  <si>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</si>
  <si>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</si>
  <si>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</si>
  <si>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</si>
  <si>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</si>
  <si>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</si>
  <si>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</si>
  <si>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</si>
  <si>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</si>
  <si>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</si>
  <si>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</si>
  <si>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</si>
  <si>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</si>
  <si>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</si>
  <si>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</si>
  <si>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</si>
  <si>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</si>
  <si>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</si>
  <si>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</si>
  <si>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</si>
  <si>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</si>
  <si>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</si>
  <si>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</si>
  <si>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</si>
  <si>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</si>
  <si>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</si>
  <si>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</si>
  <si>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</si>
  <si>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</si>
  <si>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</si>
  <si>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</si>
  <si>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</si>
  <si>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</si>
  <si>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</si>
  <si>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</si>
  <si>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</si>
  <si>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</si>
  <si>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</si>
  <si>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</si>
  <si>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</si>
  <si>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</si>
  <si>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</si>
  <si>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</si>
  <si>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</si>
  <si>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</si>
  <si>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</si>
  <si>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</si>
  <si>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</si>
  <si>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</si>
  <si>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</si>
  <si>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</si>
  <si>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</si>
  <si>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</si>
  <si>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</si>
  <si>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</si>
  <si>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</si>
  <si>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</si>
  <si>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</si>
  <si>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</si>
  <si>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</si>
  <si>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</si>
  <si>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</si>
  <si>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</si>
  <si>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</si>
  <si>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</si>
  <si>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</si>
  <si>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</si>
  <si>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</si>
  <si>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</si>
  <si>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</si>
  <si>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</si>
  <si>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</si>
  <si>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</si>
  <si>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</si>
  <si>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</si>
  <si>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</si>
  <si>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</si>
  <si>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</si>
  <si>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</si>
  <si>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</si>
  <si>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</si>
  <si>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</si>
  <si>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</si>
  <si>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</si>
  <si>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</si>
  <si>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</si>
  <si>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</si>
  <si>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</si>
  <si>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</si>
  <si>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</si>
  <si>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</si>
  <si>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</si>
  <si>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</si>
  <si>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</si>
  <si>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</si>
  <si>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</si>
  <si>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</si>
  <si>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</si>
  <si>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</si>
  <si>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</si>
  <si>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</si>
  <si>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</si>
  <si>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</si>
  <si>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</si>
  <si>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</si>
  <si>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</si>
  <si>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</si>
  <si>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</si>
  <si>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</si>
  <si>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</si>
  <si>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</si>
  <si>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</si>
  <si>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</si>
  <si>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</si>
  <si>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</si>
  <si>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</si>
  <si>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</si>
  <si>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</si>
  <si>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</si>
  <si>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</si>
  <si>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</si>
  <si>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</si>
  <si>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</si>
  <si>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</si>
  <si>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</si>
  <si>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</si>
  <si>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</si>
  <si>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</si>
  <si>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</si>
  <si>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</si>
  <si>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</si>
  <si>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</si>
  <si>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</si>
  <si>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</si>
  <si>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</si>
  <si>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</si>
  <si>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</si>
  <si>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</si>
  <si>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</si>
  <si>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</si>
  <si>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</si>
  <si>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</si>
  <si>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</si>
  <si>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</si>
  <si>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</si>
  <si>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</si>
  <si>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</si>
  <si>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</si>
  <si>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</si>
  <si>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</si>
  <si>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</si>
  <si>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</si>
  <si>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</si>
  <si>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</si>
  <si>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</si>
  <si>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</si>
  <si>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</si>
  <si>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</si>
  <si>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</si>
  <si>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</si>
  <si>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</si>
  <si>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</si>
  <si>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</si>
  <si>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</si>
  <si>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</si>
  <si>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</si>
  <si>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</si>
  <si>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</si>
  <si>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</si>
  <si>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</si>
  <si>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</si>
  <si>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</si>
  <si>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</si>
  <si>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</si>
  <si>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</si>
  <si>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</si>
  <si>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</si>
  <si>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</si>
  <si>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</si>
  <si>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</si>
  <si>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</si>
  <si>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</si>
  <si>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</si>
  <si>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</si>
  <si>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</si>
  <si>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</si>
  <si>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</si>
  <si>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</si>
  <si>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</si>
  <si>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</si>
  <si>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</si>
  <si>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</si>
  <si>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</si>
  <si>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</si>
  <si>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</si>
  <si>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</si>
  <si>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</si>
  <si>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</si>
  <si>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</si>
  <si>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</si>
  <si>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</si>
  <si>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</si>
  <si>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</si>
  <si>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</si>
  <si>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</si>
  <si>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</si>
  <si>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</si>
  <si>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</si>
  <si>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</si>
  <si>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</si>
  <si>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</si>
  <si>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</si>
  <si>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</si>
  <si>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</si>
  <si>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</si>
  <si>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</si>
  <si>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</si>
  <si>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</si>
  <si>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</si>
  <si>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</si>
  <si>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</si>
  <si>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</si>
  <si>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</si>
  <si>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</si>
  <si>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</si>
  <si>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</si>
  <si>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</si>
  <si>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</si>
  <si>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</si>
  <si>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</si>
  <si>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</si>
  <si>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</si>
  <si>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</si>
  <si>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</si>
  <si>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</si>
  <si>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</si>
  <si>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</si>
  <si>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</si>
  <si>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</si>
  <si>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</si>
  <si>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</si>
  <si>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</si>
  <si>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</si>
  <si>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</si>
  <si>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</si>
  <si>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</si>
  <si>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</si>
  <si>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</si>
  <si>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</si>
  <si>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</si>
  <si>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</si>
  <si>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</si>
  <si>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</si>
  <si>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</si>
  <si>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</si>
  <si>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</si>
  <si>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</si>
  <si>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</si>
  <si>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</si>
  <si>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</si>
  <si>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</si>
  <si>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</si>
  <si>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</si>
  <si>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</si>
  <si>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</si>
  <si>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</si>
  <si>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</si>
  <si>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</si>
  <si>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</si>
  <si>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</si>
  <si>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</si>
  <si>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</si>
  <si>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</si>
  <si>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</si>
  <si>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</si>
  <si>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</si>
  <si>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</si>
  <si>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</si>
  <si>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</si>
  <si>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</si>
  <si>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</si>
  <si>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</si>
  <si>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</si>
  <si>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</si>
  <si>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</si>
  <si>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</si>
  <si>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</si>
  <si>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</si>
  <si>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</si>
  <si>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</si>
  <si>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</si>
  <si>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</si>
  <si>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</si>
  <si>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</si>
  <si>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</si>
  <si>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</si>
  <si>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</si>
  <si>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</si>
  <si>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</si>
  <si>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</si>
  <si>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</si>
  <si>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</si>
  <si>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</si>
  <si>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</si>
  <si>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</si>
  <si>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</si>
  <si>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</si>
  <si>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</si>
  <si>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</si>
  <si>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</si>
  <si>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</si>
  <si>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</si>
  <si>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</si>
  <si>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</si>
  <si>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</si>
  <si>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</si>
  <si>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</si>
  <si>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</si>
  <si>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</si>
  <si>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</si>
  <si>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</si>
  <si>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</si>
  <si>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</si>
  <si>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</si>
  <si>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</si>
  <si>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</si>
  <si>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</si>
  <si>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</si>
  <si>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</si>
  <si>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</si>
  <si>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</si>
  <si>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</si>
  <si>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</si>
  <si>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</si>
  <si>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</si>
  <si>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</si>
  <si>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</si>
  <si>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</si>
  <si>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</si>
  <si>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</si>
  <si>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</si>
  <si>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</si>
  <si>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</si>
  <si>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</si>
  <si>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</si>
  <si>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</si>
  <si>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</si>
  <si>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</si>
  <si>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</si>
  <si>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</si>
  <si>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</si>
  <si>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</si>
  <si>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</si>
  <si>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</si>
  <si>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</si>
  <si>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</si>
  <si>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</si>
  <si>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</si>
  <si>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</si>
  <si>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</si>
  <si>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</si>
  <si>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</si>
  <si>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</si>
  <si>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</si>
  <si>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</si>
  <si>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</si>
  <si>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</si>
  <si>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</si>
  <si>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</si>
  <si>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</si>
  <si>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</si>
  <si>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</si>
  <si>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</si>
  <si>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</si>
  <si>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</si>
  <si>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</si>
  <si>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</si>
  <si>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</si>
  <si>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</si>
  <si>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</si>
  <si>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</si>
  <si>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</si>
  <si>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</si>
  <si>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</si>
  <si>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</si>
  <si>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</si>
  <si>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</si>
  <si>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</si>
  <si>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</si>
  <si>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</si>
  <si>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</si>
  <si>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</si>
  <si>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</si>
  <si>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</si>
  <si>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</si>
  <si>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</si>
  <si>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</si>
  <si>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</si>
  <si>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</si>
  <si>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</si>
  <si>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</si>
  <si>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</si>
  <si>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</si>
  <si>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</si>
  <si>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</si>
  <si>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</si>
  <si>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</si>
  <si>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</si>
  <si>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</si>
  <si>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</si>
  <si>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</si>
  <si>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</si>
  <si>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</si>
  <si>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</si>
  <si>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</si>
  <si>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</si>
  <si>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</si>
  <si>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</si>
  <si>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</si>
  <si>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</si>
  <si>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</si>
  <si>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</si>
  <si>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</si>
  <si>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</si>
  <si>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</si>
  <si>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</si>
  <si>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</si>
  <si>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</si>
  <si>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</si>
  <si>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</si>
  <si>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</si>
  <si>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</si>
  <si>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</si>
  <si>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</si>
  <si>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</si>
  <si>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</si>
  <si>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</si>
  <si>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</si>
  <si>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</si>
  <si>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</si>
  <si>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</si>
  <si>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</si>
  <si>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</si>
  <si>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</si>
  <si>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</si>
  <si>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</si>
  <si>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</si>
  <si>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</si>
  <si>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</si>
  <si>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</si>
  <si>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</si>
  <si>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</si>
  <si>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</si>
  <si>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</si>
  <si>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</si>
  <si>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</si>
  <si>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</si>
  <si>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</si>
  <si>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</si>
  <si>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</si>
  <si>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</si>
  <si>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</si>
  <si>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</si>
  <si>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</si>
  <si>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</si>
  <si>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</si>
  <si>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</si>
  <si>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</si>
  <si>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</si>
  <si>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</si>
  <si>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</si>
  <si>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</si>
  <si>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</si>
  <si>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</si>
  <si>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</si>
  <si>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</si>
  <si>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</si>
  <si>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</si>
  <si>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</si>
  <si>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</si>
  <si>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</si>
  <si>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</si>
  <si>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</si>
  <si>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</si>
  <si>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</si>
  <si>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</si>
  <si>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</si>
  <si>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</si>
  <si>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</si>
  <si>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</si>
  <si>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</si>
  <si>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</si>
  <si>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</si>
  <si>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</si>
  <si>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</si>
  <si>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</si>
  <si>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</si>
  <si>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</si>
  <si>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</si>
  <si>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</si>
  <si>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</si>
  <si>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</si>
  <si>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</si>
  <si>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</si>
  <si>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</si>
  <si>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</si>
  <si>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</si>
  <si>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</si>
  <si>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</si>
  <si>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</si>
  <si>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</si>
  <si>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</si>
  <si>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</si>
  <si>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</si>
  <si>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</si>
  <si>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</si>
  <si>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</si>
  <si>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</si>
  <si>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</si>
  <si>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</si>
  <si>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</si>
  <si>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</si>
  <si>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</si>
  <si>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</si>
  <si>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</si>
  <si>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</si>
  <si>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</si>
  <si>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</si>
  <si>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</si>
  <si>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</si>
  <si>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</si>
  <si>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</si>
  <si>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</si>
  <si>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</si>
  <si>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</si>
  <si>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</si>
  <si>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</si>
  <si>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</si>
  <si>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</si>
  <si>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</si>
  <si>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</si>
  <si>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</si>
  <si>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</si>
  <si>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</si>
  <si>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</si>
  <si>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</si>
  <si>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</si>
  <si>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</si>
  <si>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</si>
  <si>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</si>
  <si>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</si>
  <si>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</si>
  <si>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</si>
  <si>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</si>
  <si>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</si>
  <si>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</si>
  <si>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</si>
  <si>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</si>
  <si>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</si>
  <si>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</si>
  <si>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</si>
  <si>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</si>
  <si>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</si>
  <si>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</si>
  <si>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</si>
  <si>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</si>
  <si>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</si>
  <si>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</si>
  <si>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</si>
  <si>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</si>
  <si>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</si>
  <si>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</si>
  <si>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</si>
  <si>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</si>
  <si>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</si>
  <si>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</si>
  <si>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</si>
  <si>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</si>
  <si>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</si>
  <si>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</si>
  <si>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</si>
  <si>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</si>
  <si>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</si>
  <si>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</si>
  <si>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</si>
  <si>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</si>
  <si>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</si>
  <si>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</si>
  <si>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</si>
  <si>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</si>
  <si>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</si>
  <si>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</si>
  <si>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</si>
  <si>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</si>
  <si>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</si>
  <si>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</si>
  <si>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</si>
  <si>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</si>
  <si>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</si>
  <si>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</si>
  <si>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</si>
  <si>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</si>
  <si>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</si>
  <si>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</si>
  <si>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</si>
  <si>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</si>
  <si>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</si>
  <si>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</si>
  <si>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</si>
  <si>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</si>
  <si>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</si>
  <si>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</si>
  <si>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</si>
  <si>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</si>
  <si>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</si>
  <si>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</si>
  <si>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</si>
  <si>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</si>
  <si>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</si>
  <si>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</si>
  <si>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</si>
  <si>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</si>
  <si>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</si>
  <si>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</si>
  <si>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</si>
  <si>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</si>
  <si>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</si>
  <si>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</si>
  <si>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</si>
  <si>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</si>
  <si>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</si>
  <si>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</si>
  <si>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</si>
  <si>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</si>
  <si>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</si>
  <si>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</si>
  <si>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</si>
  <si>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</si>
  <si>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</si>
  <si>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</si>
  <si>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</si>
  <si>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</si>
  <si>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</si>
  <si>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</si>
  <si>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</si>
  <si>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</si>
  <si>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</si>
  <si>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</si>
  <si>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</si>
  <si>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</si>
  <si>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</si>
  <si>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</si>
  <si>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</si>
  <si>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</si>
  <si>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</si>
  <si>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</si>
  <si>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</si>
  <si>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</si>
  <si>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</si>
  <si>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</si>
  <si>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</si>
  <si>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</si>
  <si>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</si>
  <si>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</si>
  <si>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</si>
  <si>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</si>
  <si>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</si>
  <si>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</si>
  <si>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</si>
  <si>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</si>
  <si>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</si>
  <si>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</si>
  <si>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</si>
  <si>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</si>
  <si>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</si>
  <si>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</si>
  <si>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</si>
  <si>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</si>
  <si>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</si>
  <si>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</si>
  <si>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</si>
  <si>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</si>
  <si>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</si>
  <si>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</si>
  <si>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</si>
  <si>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</si>
  <si>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</si>
  <si>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</si>
  <si>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</si>
  <si>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</si>
  <si>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</si>
  <si>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</si>
  <si>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</si>
  <si>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</si>
  <si>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</si>
  <si>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</si>
  <si>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</si>
  <si>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</si>
  <si>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</si>
  <si>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</si>
  <si>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</si>
  <si>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</si>
  <si>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</si>
  <si>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</si>
  <si>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</si>
  <si>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</si>
  <si>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</si>
  <si>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</si>
  <si>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</si>
  <si>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</si>
  <si>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</si>
  <si>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</si>
  <si>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</si>
  <si>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</si>
  <si>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</si>
  <si>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</si>
  <si>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</si>
  <si>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</si>
  <si>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</si>
  <si>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</si>
  <si>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</si>
  <si>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</si>
  <si>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</si>
  <si>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</si>
  <si>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</si>
  <si>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</si>
  <si>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</si>
  <si>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</si>
  <si>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</si>
  <si>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</si>
  <si>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</si>
  <si>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</si>
  <si>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</si>
  <si>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</si>
  <si>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</si>
  <si>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</si>
  <si>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</si>
  <si>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</si>
  <si>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</si>
  <si>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</si>
  <si>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</si>
  <si>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</si>
  <si>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</si>
  <si>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</si>
  <si>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</si>
  <si>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</si>
  <si>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</si>
  <si>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</si>
  <si>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</si>
  <si>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</si>
  <si>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</si>
  <si>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</si>
  <si>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</si>
  <si>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</si>
  <si>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</si>
  <si>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</si>
  <si>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</si>
  <si>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</si>
  <si>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</si>
  <si>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</si>
  <si>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</si>
  <si>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</si>
  <si>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</si>
  <si>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</si>
  <si>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</si>
  <si>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</si>
  <si>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</si>
  <si>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</si>
  <si>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</si>
  <si>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</si>
  <si>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</si>
  <si>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</si>
  <si>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</si>
  <si>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</si>
  <si>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</si>
  <si>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</si>
  <si>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</si>
  <si>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</si>
  <si>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</si>
  <si>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</si>
  <si>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</si>
  <si>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</si>
  <si>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</si>
  <si>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</si>
  <si>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</si>
  <si>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</si>
  <si>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</si>
  <si>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</si>
  <si>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</si>
  <si>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</si>
  <si>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</si>
  <si>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</si>
  <si>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</si>
  <si>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</si>
  <si>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</si>
  <si>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</si>
  <si>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</si>
  <si>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</si>
  <si>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</si>
  <si>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</si>
  <si>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</si>
  <si>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</si>
  <si>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</si>
  <si>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</si>
  <si>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</si>
  <si>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</si>
  <si>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</si>
  <si>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</si>
  <si>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</si>
  <si>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</si>
  <si>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</si>
  <si>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</si>
  <si>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</si>
  <si>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</si>
  <si>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</si>
  <si>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</si>
  <si>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</si>
  <si>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</si>
  <si>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</si>
  <si>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</si>
  <si>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</si>
  <si>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</si>
  <si>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</si>
  <si>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</si>
  <si>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</si>
  <si>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</si>
  <si>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</si>
  <si>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</si>
  <si>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</si>
  <si>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</si>
  <si>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</si>
  <si>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</si>
  <si>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</si>
  <si>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</si>
  <si>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</si>
  <si>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</si>
  <si>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</si>
  <si>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</si>
  <si>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</si>
  <si>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</si>
  <si>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</si>
  <si>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</si>
  <si>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</si>
  <si>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</si>
  <si>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</si>
  <si>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</si>
  <si>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</si>
  <si>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</si>
  <si>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</si>
  <si>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</si>
  <si>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</si>
  <si>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</si>
  <si>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</si>
  <si>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</si>
  <si>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</si>
  <si>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</si>
  <si>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</si>
  <si>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</si>
  <si>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</si>
  <si>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</si>
  <si>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</si>
  <si>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</si>
  <si>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</si>
  <si>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</si>
  <si>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</si>
  <si>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</si>
  <si>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</si>
  <si>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</si>
  <si>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</si>
  <si>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</si>
  <si>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</si>
  <si>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</si>
  <si>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</si>
  <si>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</si>
  <si>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</si>
  <si>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</si>
  <si>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</si>
  <si>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</si>
  <si>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</si>
  <si>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</si>
  <si>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</si>
  <si>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</si>
  <si>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</si>
  <si>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</si>
  <si>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</si>
  <si>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</si>
  <si>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</si>
  <si>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</si>
  <si>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</si>
  <si>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</si>
  <si>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</si>
  <si>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</si>
  <si>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</si>
  <si>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</si>
  <si>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</si>
  <si>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</si>
  <si>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</si>
  <si>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</si>
  <si>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</si>
  <si>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</si>
  <si>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</si>
  <si>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</si>
  <si>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</si>
  <si>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</si>
  <si>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</si>
  <si>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</si>
  <si>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</si>
  <si>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</si>
  <si>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</si>
  <si>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</si>
  <si>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</si>
  <si>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</si>
  <si>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</si>
  <si>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</si>
  <si>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</si>
  <si>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</si>
  <si>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</si>
  <si>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</si>
  <si>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</si>
  <si>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</si>
  <si>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</si>
  <si>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</si>
  <si>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</si>
  <si>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</si>
  <si>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</si>
  <si>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</si>
  <si>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</si>
  <si>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</si>
  <si>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</si>
  <si>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</si>
  <si>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</si>
  <si>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</si>
  <si>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</si>
  <si>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</si>
  <si>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</si>
  <si>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</si>
  <si>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</si>
  <si>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</si>
  <si>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</si>
  <si>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</si>
  <si>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</si>
  <si>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</si>
  <si>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</si>
  <si>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</si>
  <si>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</si>
  <si>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</si>
  <si>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</si>
  <si>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</si>
  <si>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</si>
  <si>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</si>
  <si>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</si>
  <si>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</si>
  <si>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</si>
  <si>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</si>
  <si>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</si>
  <si>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</si>
  <si>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</si>
  <si>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</si>
  <si>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</si>
  <si>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</si>
  <si>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</si>
  <si>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</si>
  <si>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</si>
  <si>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</si>
  <si>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</si>
  <si>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</si>
  <si>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</si>
  <si>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</si>
  <si>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</si>
  <si>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</si>
  <si>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</si>
  <si>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</si>
  <si>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</si>
  <si>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</si>
  <si>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</si>
  <si>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</si>
  <si>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</si>
  <si>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</si>
  <si>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</si>
  <si>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</si>
  <si>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</si>
  <si>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</si>
  <si>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</si>
  <si>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</si>
  <si>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</si>
  <si>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</si>
  <si>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</si>
  <si>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</si>
  <si>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</si>
  <si>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</si>
  <si>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</si>
  <si>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</si>
  <si>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</si>
  <si>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</si>
  <si>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</si>
  <si>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</si>
  <si>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</si>
  <si>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</si>
  <si>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</si>
  <si>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</si>
  <si>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</si>
  <si>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</si>
  <si>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</si>
  <si>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</si>
  <si>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</si>
  <si>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</si>
  <si>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</si>
  <si>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</si>
  <si>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</si>
  <si>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</si>
  <si>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</si>
  <si>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</si>
  <si>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</si>
  <si>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</si>
  <si>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</si>
  <si>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</si>
  <si>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</si>
  <si>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</si>
  <si>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</si>
  <si>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</si>
  <si>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</si>
  <si>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</si>
  <si>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</si>
  <si>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</si>
  <si>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</si>
  <si>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</si>
  <si>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</si>
  <si>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</si>
  <si>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</si>
  <si>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</si>
  <si>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</si>
  <si>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</si>
  <si>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</si>
  <si>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</si>
  <si>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</si>
  <si>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</si>
  <si>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</si>
  <si>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</si>
  <si>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</si>
  <si>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</si>
  <si>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</si>
  <si>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</si>
  <si>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</si>
  <si>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</si>
  <si>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</si>
  <si>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</si>
  <si>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</si>
  <si>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</si>
  <si>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</si>
  <si>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</si>
  <si>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</si>
  <si>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</si>
  <si>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</si>
  <si>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</si>
  <si>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</si>
  <si>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</si>
  <si>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</si>
  <si>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</si>
  <si>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</si>
  <si>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</si>
  <si>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</si>
  <si>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</si>
  <si>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</si>
  <si>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</si>
  <si>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</si>
  <si>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</si>
  <si>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</si>
  <si>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</si>
  <si>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</si>
  <si>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</si>
  <si>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</si>
  <si>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</si>
  <si>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</si>
  <si>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</si>
  <si>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</si>
  <si>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</si>
  <si>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</si>
  <si>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</si>
  <si>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</si>
  <si>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</si>
  <si>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</si>
  <si>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</si>
  <si>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</si>
  <si>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</si>
  <si>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</si>
  <si>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</si>
  <si>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</si>
  <si>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</si>
  <si>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</si>
  <si>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</si>
  <si>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</si>
  <si>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</si>
  <si>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</si>
  <si>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</si>
  <si>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</si>
  <si>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</si>
  <si>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</si>
  <si>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</si>
  <si>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</si>
  <si>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</si>
  <si>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</si>
  <si>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</si>
  <si>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</si>
  <si>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</si>
  <si>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</si>
  <si>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</si>
  <si>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</si>
  <si>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</si>
  <si>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</si>
  <si>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</si>
  <si>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</si>
  <si>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</si>
  <si>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</si>
  <si>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</si>
  <si>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</si>
  <si>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</si>
  <si>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</si>
  <si>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</si>
  <si>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</si>
  <si>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</si>
  <si>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</si>
  <si>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</si>
  <si>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</si>
  <si>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</si>
  <si>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</si>
  <si>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</si>
  <si>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</si>
  <si>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</si>
  <si>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</si>
  <si>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</si>
  <si>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</si>
  <si>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</si>
  <si>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</si>
  <si>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</si>
  <si>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</si>
  <si>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</si>
  <si>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</si>
  <si>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</si>
  <si>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</si>
  <si>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</si>
  <si>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</si>
  <si>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</si>
  <si>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</si>
  <si>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</si>
  <si>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</si>
  <si>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</si>
  <si>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</si>
  <si>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</si>
  <si>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</si>
  <si>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</si>
  <si>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</si>
  <si>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</si>
  <si>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</si>
  <si>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</si>
  <si>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</si>
  <si>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</si>
  <si>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</si>
  <si>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</si>
  <si>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</si>
  <si>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</si>
  <si>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</si>
  <si>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</si>
  <si>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</si>
  <si>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</si>
  <si>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</si>
  <si>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</si>
  <si>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</si>
  <si>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</si>
  <si>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</si>
  <si>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</si>
  <si>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</si>
  <si>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</si>
  <si>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</si>
  <si>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</si>
  <si>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</si>
  <si>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</si>
  <si>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</si>
  <si>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</si>
  <si>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</si>
  <si>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</si>
  <si>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</si>
  <si>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</si>
  <si>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</si>
  <si>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</si>
  <si>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</si>
  <si>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</si>
  <si>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</si>
  <si>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</si>
  <si>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</si>
  <si>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</si>
  <si>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</si>
  <si>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</si>
  <si>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</si>
  <si>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</si>
  <si>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</si>
  <si>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</si>
  <si>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</si>
  <si>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</si>
  <si>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</si>
  <si>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</si>
  <si>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</si>
  <si>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</si>
  <si>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</si>
  <si>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</si>
  <si>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</si>
  <si>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</si>
  <si>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</si>
  <si>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</si>
  <si>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</si>
  <si>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</si>
  <si>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</si>
  <si>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</si>
  <si>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</si>
  <si>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</si>
  <si>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</si>
  <si>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</si>
  <si>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</si>
  <si>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</si>
  <si>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</si>
  <si>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</si>
  <si>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</si>
  <si>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</si>
  <si>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</si>
  <si>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</si>
  <si>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</si>
  <si>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</si>
  <si>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</si>
  <si>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</si>
  <si>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</si>
  <si>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</si>
  <si>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</si>
  <si>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</si>
  <si>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</si>
  <si>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</si>
  <si>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</si>
  <si>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</si>
  <si>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</si>
  <si>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</si>
  <si>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</si>
  <si>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</si>
  <si>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</si>
  <si>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</si>
  <si>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</si>
  <si>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</si>
  <si>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</si>
  <si>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</si>
  <si>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</si>
  <si>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</si>
  <si>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</si>
  <si>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</si>
  <si>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</si>
  <si>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</si>
  <si>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</si>
  <si>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</si>
  <si>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</si>
  <si>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</si>
  <si>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</si>
  <si>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</si>
  <si>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</si>
  <si>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</si>
  <si>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</si>
  <si>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</si>
  <si>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</si>
  <si>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</si>
  <si>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</si>
  <si>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</si>
  <si>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</si>
  <si>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</si>
  <si>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</si>
  <si>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</si>
  <si>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</si>
  <si>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</si>
  <si>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</si>
  <si>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</si>
  <si>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</si>
  <si>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</si>
  <si>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</si>
  <si>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</si>
  <si>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</si>
  <si>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</si>
  <si>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</si>
  <si>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</si>
  <si>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</si>
  <si>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</si>
  <si>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</si>
  <si>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</si>
  <si>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</si>
  <si>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</si>
  <si>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</si>
  <si>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</si>
  <si>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</si>
  <si>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</si>
  <si>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</si>
  <si>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</si>
  <si>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</si>
  <si>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</si>
  <si>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</si>
  <si>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</si>
  <si>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</si>
  <si>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</si>
  <si>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</si>
  <si>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</si>
  <si>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</si>
  <si>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</si>
  <si>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</si>
  <si>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</si>
  <si>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</si>
  <si>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</si>
  <si>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</si>
  <si>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</si>
  <si>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</si>
  <si>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</si>
  <si>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</si>
  <si>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</si>
  <si>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</si>
  <si>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</si>
  <si>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</si>
  <si>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</si>
  <si>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</si>
  <si>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</si>
  <si>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</si>
  <si>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</si>
  <si>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</si>
  <si>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</si>
  <si>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</si>
  <si>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</si>
  <si>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</si>
  <si>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</si>
  <si>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</si>
  <si>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</si>
  <si>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</si>
  <si>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</si>
  <si>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</si>
  <si>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</si>
  <si>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</si>
  <si>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</si>
  <si>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</si>
  <si>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</si>
  <si>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</si>
  <si>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</si>
  <si>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</si>
  <si>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</si>
  <si>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</si>
  <si>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</si>
  <si>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</si>
  <si>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</si>
  <si>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</si>
  <si>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</si>
  <si>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</si>
  <si>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</si>
  <si>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</si>
  <si>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</si>
  <si>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</si>
  <si>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</si>
  <si>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</si>
  <si>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</si>
  <si>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</si>
  <si>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</si>
  <si>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</si>
  <si>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</si>
  <si>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</si>
  <si>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</si>
  <si>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</si>
  <si>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</si>
  <si>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</si>
  <si>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</si>
  <si>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</si>
  <si>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</si>
  <si>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</si>
  <si>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</si>
  <si>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</si>
  <si>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</si>
  <si>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</si>
  <si>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</si>
  <si>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</si>
  <si>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</si>
  <si>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</si>
  <si>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</si>
  <si>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</si>
  <si>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</si>
  <si>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</si>
  <si>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</si>
  <si>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</si>
  <si>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</si>
  <si>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</si>
  <si>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</si>
  <si>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</si>
  <si>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</si>
  <si>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</si>
  <si>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</si>
  <si>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</si>
  <si>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</si>
  <si>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</si>
  <si>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</si>
  <si>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</si>
  <si>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</si>
  <si>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</si>
  <si>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</si>
  <si>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</si>
  <si>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</si>
  <si>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</si>
  <si>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</si>
  <si>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</si>
  <si>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</si>
  <si>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</si>
  <si>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</si>
  <si>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</si>
  <si>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</si>
  <si>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</si>
  <si>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</si>
  <si>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</si>
  <si>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</si>
  <si>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</si>
  <si>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</si>
  <si>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</si>
  <si>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</si>
  <si>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</si>
  <si>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</si>
  <si>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</si>
  <si>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</si>
  <si>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</si>
  <si>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</si>
  <si>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</si>
  <si>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</si>
  <si>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</si>
  <si>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</si>
  <si>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</si>
  <si>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</si>
  <si>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</si>
  <si>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</si>
  <si>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</si>
  <si>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</si>
  <si>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</si>
  <si>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</si>
  <si>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</si>
  <si>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</si>
  <si>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</si>
  <si>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</si>
  <si>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</si>
  <si>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</si>
  <si>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</si>
  <si>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</si>
  <si>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</si>
  <si>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</si>
  <si>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</si>
  <si>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</si>
  <si>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</si>
  <si>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</si>
  <si>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</si>
  <si>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</si>
  <si>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</si>
  <si>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</si>
  <si>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</si>
  <si>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</si>
  <si>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</si>
  <si>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</si>
  <si>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</si>
  <si>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</si>
  <si>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</si>
  <si>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</si>
  <si>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</si>
  <si>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</si>
  <si>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</si>
  <si>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</si>
  <si>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</si>
  <si>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</si>
  <si>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</si>
  <si>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</si>
  <si>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</si>
  <si>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</si>
  <si>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</si>
  <si>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</si>
  <si>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</si>
  <si>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</si>
  <si>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</si>
  <si>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</si>
  <si>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</si>
  <si>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</si>
  <si>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</si>
  <si>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</si>
  <si>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</si>
  <si>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</si>
  <si>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</si>
  <si>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</si>
  <si>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</si>
  <si>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</si>
  <si>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</si>
  <si>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</si>
  <si>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</si>
  <si>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</si>
  <si>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</si>
  <si>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</si>
  <si>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</si>
  <si>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</si>
  <si>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</si>
  <si>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</si>
  <si>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</si>
  <si>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</si>
  <si>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</si>
  <si>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</si>
  <si>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</si>
  <si>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</si>
  <si>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</si>
  <si>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</si>
  <si>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</si>
  <si>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</si>
  <si>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</si>
  <si>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</si>
  <si>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</si>
  <si>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</si>
  <si>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</si>
  <si>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</si>
  <si>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</si>
  <si>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</si>
  <si>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</si>
  <si>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</si>
  <si>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</si>
  <si>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</si>
  <si>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</si>
  <si>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</si>
  <si>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</si>
  <si>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</si>
  <si>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</si>
  <si>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</si>
  <si>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</si>
  <si>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</si>
  <si>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</si>
  <si>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</si>
  <si>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</si>
  <si>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</si>
  <si>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</si>
  <si>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</si>
  <si>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</si>
  <si>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</si>
  <si>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</si>
  <si>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</si>
  <si>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</si>
  <si>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</si>
  <si>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</si>
  <si>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</si>
  <si>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</si>
  <si>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</si>
  <si>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</si>
  <si>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</si>
  <si>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</si>
  <si>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</si>
  <si>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</si>
  <si>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</si>
  <si>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</si>
  <si>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</si>
  <si>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</si>
  <si>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</si>
  <si>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</si>
  <si>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</si>
  <si>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</si>
  <si>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</si>
  <si>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</si>
  <si>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</si>
  <si>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</si>
  <si>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</si>
  <si>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</si>
  <si>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</si>
  <si>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</si>
  <si>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</si>
  <si>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</si>
  <si>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</si>
  <si>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</si>
  <si>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</si>
  <si>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</si>
  <si>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</si>
  <si>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</si>
  <si>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</si>
  <si>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</si>
  <si>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</si>
  <si>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</si>
  <si>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</si>
  <si>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</si>
  <si>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</si>
  <si>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</si>
  <si>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</si>
  <si>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</si>
  <si>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</si>
  <si>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</si>
  <si>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</si>
  <si>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</si>
  <si>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</si>
  <si>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</si>
  <si>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</si>
  <si>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</si>
  <si>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</si>
  <si>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</si>
  <si>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</si>
  <si>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</si>
  <si>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</si>
  <si>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</si>
  <si>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</si>
  <si>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</si>
  <si>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</si>
  <si>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</si>
  <si>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</si>
  <si>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</si>
  <si>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</si>
  <si>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</si>
  <si>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</si>
  <si>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</si>
  <si>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</si>
  <si>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</si>
  <si>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</si>
  <si>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</si>
  <si>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</si>
  <si>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</si>
  <si>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</si>
  <si>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</si>
  <si>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</si>
  <si>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</si>
  <si>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</si>
  <si>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</si>
  <si>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</si>
  <si>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</si>
  <si>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</si>
  <si>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</si>
  <si>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</si>
  <si>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</si>
  <si>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</si>
  <si>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</si>
  <si>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</si>
  <si>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</si>
  <si>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</si>
  <si>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</si>
  <si>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</si>
  <si>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</si>
  <si>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</si>
  <si>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</si>
  <si>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</si>
  <si>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</si>
  <si>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</si>
  <si>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</si>
  <si>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</si>
  <si>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</si>
  <si>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</si>
  <si>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</si>
  <si>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</si>
  <si>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</si>
  <si>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</si>
  <si>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</si>
  <si>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</si>
  <si>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</si>
  <si>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</si>
  <si>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</si>
  <si>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</si>
  <si>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</si>
  <si>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</si>
  <si>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</si>
  <si>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</si>
  <si>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</si>
  <si>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</si>
  <si>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</si>
  <si>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</si>
  <si>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</si>
  <si>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</si>
  <si>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</si>
  <si>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</si>
  <si>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</si>
  <si>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</si>
  <si>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</si>
  <si>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</si>
  <si>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</si>
  <si>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</si>
  <si>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</si>
  <si>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</si>
  <si>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</si>
  <si>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</si>
  <si>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</si>
  <si>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</si>
  <si>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</si>
  <si>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</si>
  <si>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</si>
  <si>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</si>
  <si>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</si>
  <si>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</si>
  <si>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</si>
  <si>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</si>
  <si>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</si>
  <si>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</si>
  <si>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</si>
  <si>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</si>
  <si>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</si>
  <si>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</si>
  <si>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</si>
  <si>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</si>
  <si>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</si>
  <si>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</si>
  <si>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</si>
  <si>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</si>
  <si>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</si>
  <si>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</si>
  <si>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</si>
  <si>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</si>
  <si>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</si>
  <si>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</si>
  <si>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</si>
  <si>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</si>
  <si>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</si>
  <si>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</si>
  <si>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</si>
  <si>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</si>
  <si>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</si>
  <si>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</si>
  <si>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</si>
  <si>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</si>
  <si>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</si>
  <si>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</si>
  <si>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</si>
  <si>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</si>
  <si>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</si>
  <si>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</si>
  <si>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</si>
  <si>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</si>
  <si>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</si>
  <si>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</si>
  <si>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</si>
  <si>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</si>
  <si>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</si>
  <si>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</si>
  <si>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</si>
  <si>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</si>
  <si>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</si>
  <si>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</si>
  <si>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</si>
  <si>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</si>
  <si>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</si>
  <si>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</si>
  <si>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</si>
  <si>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</si>
  <si>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</si>
  <si>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</si>
  <si>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</si>
  <si>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</si>
  <si>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</si>
  <si>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</si>
  <si>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</si>
  <si>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</si>
  <si>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</si>
  <si>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</si>
  <si>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</si>
  <si>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</si>
  <si>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</si>
  <si>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</si>
  <si>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</si>
  <si>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</si>
  <si>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</si>
  <si>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</si>
  <si>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</si>
  <si>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</si>
  <si>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</si>
  <si>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</si>
  <si>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</si>
  <si>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</si>
  <si>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</si>
  <si>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</si>
  <si>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</si>
  <si>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</si>
  <si>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</si>
  <si>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</si>
  <si>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</si>
  <si>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</si>
  <si>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</si>
  <si>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</si>
  <si>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</si>
  <si>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</si>
  <si>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</si>
  <si>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</si>
  <si>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</si>
  <si>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</si>
  <si>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</si>
  <si>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</si>
  <si>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</si>
  <si>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</si>
  <si>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</si>
  <si>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</si>
  <si>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</si>
  <si>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</si>
  <si>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</si>
  <si>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</si>
  <si>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</si>
  <si>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</si>
  <si>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</si>
  <si>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</si>
  <si>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</si>
  <si>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</si>
  <si>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</si>
  <si>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</si>
  <si>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</si>
  <si>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</si>
  <si>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</si>
  <si>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</si>
  <si>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</si>
  <si>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</si>
  <si>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</si>
  <si>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</si>
  <si>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</si>
  <si>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</si>
  <si>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</si>
  <si>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</si>
  <si>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</si>
  <si>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</si>
  <si>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</si>
  <si>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</si>
  <si>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</si>
  <si>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</si>
  <si>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</si>
  <si>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</si>
  <si>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</si>
  <si>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</si>
  <si>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</si>
  <si>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</si>
  <si>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</si>
  <si>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</si>
  <si>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</si>
  <si>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</si>
  <si>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</si>
  <si>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</si>
  <si>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</si>
  <si>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</si>
  <si>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</si>
  <si>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</si>
  <si>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</si>
  <si>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</si>
  <si>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</si>
  <si>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</si>
  <si>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</si>
  <si>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</si>
  <si>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</si>
  <si>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</si>
  <si>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</si>
  <si>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</si>
  <si>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</si>
  <si>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</si>
  <si>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</si>
  <si>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</si>
  <si>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</si>
  <si>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</si>
  <si>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</si>
  <si>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</si>
  <si>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</si>
  <si>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</si>
  <si>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</si>
  <si>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</si>
  <si>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</si>
  <si>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</si>
  <si>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</si>
  <si>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</si>
  <si>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</si>
  <si>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</si>
  <si>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</si>
  <si>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</si>
  <si>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</si>
  <si>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</si>
  <si>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</si>
  <si>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</si>
  <si>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</si>
  <si>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</si>
  <si>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</si>
  <si>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</si>
  <si>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</si>
  <si>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</si>
  <si>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</si>
  <si>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</si>
  <si>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</si>
  <si>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</si>
  <si>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</si>
  <si>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</si>
  <si>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</si>
  <si>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</si>
  <si>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</si>
  <si>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</si>
  <si>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</si>
  <si>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</si>
  <si>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</si>
  <si>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</si>
  <si>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</si>
  <si>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</si>
  <si>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</si>
  <si>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</si>
  <si>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</si>
  <si>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</si>
  <si>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</si>
  <si>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</si>
  <si>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</si>
  <si>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</si>
  <si>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</si>
  <si>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</si>
  <si>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</si>
  <si>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</si>
  <si>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</si>
  <si>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</si>
  <si>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</si>
  <si>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</si>
  <si>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</si>
  <si>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</si>
  <si>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</si>
  <si>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</si>
  <si>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</si>
  <si>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</si>
  <si>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</si>
  <si>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</si>
  <si>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</si>
  <si>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</si>
  <si>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</si>
  <si>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</si>
  <si>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</si>
  <si>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</si>
  <si>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</si>
  <si>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</si>
  <si>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</si>
  <si>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</si>
  <si>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</si>
  <si>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</si>
  <si>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</si>
  <si>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</si>
  <si>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</si>
  <si>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</si>
  <si>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</si>
  <si>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</si>
  <si>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</si>
  <si>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</si>
  <si>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</si>
  <si>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</si>
  <si>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</si>
  <si>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</si>
  <si>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</si>
  <si>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</si>
  <si>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</si>
  <si>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</si>
  <si>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</si>
  <si>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</si>
  <si>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</si>
  <si>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</si>
  <si>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</si>
  <si>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</si>
  <si>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</si>
  <si>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</si>
  <si>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</si>
  <si>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</si>
  <si>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</si>
  <si>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</si>
  <si>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</si>
  <si>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</si>
  <si>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</si>
  <si>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</si>
  <si>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</si>
  <si>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</si>
  <si>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</si>
  <si>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</si>
  <si>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</si>
  <si>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</si>
  <si>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</si>
  <si>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</si>
  <si>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</si>
  <si>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</si>
  <si>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</si>
  <si>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</si>
  <si>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</si>
  <si>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</si>
  <si>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</si>
  <si>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</si>
  <si>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</si>
  <si>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</si>
  <si>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</si>
  <si>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</si>
  <si>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</si>
  <si>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</si>
  <si>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</si>
  <si>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</si>
  <si>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</si>
  <si>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</si>
  <si>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</si>
  <si>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</si>
  <si>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</si>
  <si>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</si>
  <si>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</si>
  <si>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</si>
  <si>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</si>
  <si>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</si>
  <si>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</si>
  <si>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</si>
  <si>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</si>
  <si>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</si>
  <si>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</si>
  <si>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</si>
  <si>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</si>
  <si>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</si>
  <si>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</si>
  <si>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</si>
  <si>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</si>
  <si>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</si>
  <si>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</si>
  <si>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</si>
  <si>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</si>
  <si>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</si>
  <si>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</si>
  <si>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</si>
  <si>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</si>
  <si>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</si>
  <si>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</si>
  <si>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</si>
  <si>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</si>
  <si>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</si>
  <si>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</si>
  <si>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</si>
  <si>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</si>
  <si>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</si>
  <si>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</si>
  <si>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</si>
  <si>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</si>
  <si>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</si>
  <si>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</si>
  <si>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</si>
  <si>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</si>
  <si>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</si>
  <si>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</si>
  <si>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</si>
  <si>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</si>
  <si>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</si>
  <si>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</si>
  <si>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</si>
  <si>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</si>
  <si>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</si>
  <si>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</si>
  <si>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</si>
  <si>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</si>
  <si>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</si>
  <si>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</si>
  <si>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</si>
  <si>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</si>
  <si>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</si>
  <si>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</si>
  <si>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</si>
  <si>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</si>
  <si>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</si>
  <si>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</si>
  <si>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</si>
  <si>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</si>
  <si>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</si>
  <si>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</si>
  <si>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</si>
  <si>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</si>
  <si>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</si>
  <si>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</si>
  <si>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</si>
  <si>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</si>
  <si>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</si>
  <si>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</si>
  <si>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</si>
  <si>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</si>
  <si>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</si>
  <si>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</si>
  <si>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</si>
  <si>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</si>
  <si>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</si>
  <si>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</si>
  <si>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</si>
  <si>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</si>
  <si>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</si>
  <si>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</si>
  <si>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</si>
  <si>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</si>
  <si>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</si>
  <si>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</si>
  <si>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</si>
  <si>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</si>
  <si>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</si>
  <si>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</si>
  <si>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</si>
  <si>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</si>
  <si>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</si>
  <si>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</si>
  <si>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</si>
  <si>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</si>
  <si>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</si>
  <si>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</si>
  <si>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</si>
  <si>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</si>
  <si>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</si>
  <si>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</si>
  <si>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</si>
  <si>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</si>
  <si>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</si>
  <si>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</si>
  <si>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</si>
  <si>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</si>
  <si>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</si>
  <si>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</si>
  <si>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</si>
  <si>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</si>
  <si>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</si>
  <si>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</si>
  <si>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</si>
  <si>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</si>
  <si>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</si>
  <si>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</si>
  <si>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</si>
  <si>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</si>
  <si>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</si>
  <si>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</si>
  <si>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</si>
  <si>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</si>
  <si>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</si>
  <si>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</si>
  <si>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</si>
  <si>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</si>
  <si>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</si>
  <si>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</si>
  <si>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</si>
  <si>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</si>
  <si>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</si>
  <si>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</si>
  <si>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</si>
  <si>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</si>
  <si>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</si>
  <si>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</si>
  <si>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</si>
  <si>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</si>
  <si>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</si>
  <si>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</si>
  <si>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</si>
  <si>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</si>
  <si>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</si>
  <si>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</si>
  <si>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</si>
  <si>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</si>
  <si>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</si>
  <si>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</si>
  <si>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</si>
  <si>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</si>
  <si>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</si>
  <si>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</si>
  <si>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</si>
  <si>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</si>
  <si>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</si>
  <si>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</si>
  <si>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</si>
  <si>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</si>
  <si>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</si>
  <si>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</si>
  <si>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</si>
  <si>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</si>
  <si>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</si>
  <si>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</si>
  <si>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</si>
  <si>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</si>
  <si>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</si>
  <si>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</si>
  <si>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</si>
  <si>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</si>
  <si>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</si>
  <si>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</si>
  <si>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</si>
  <si>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</si>
  <si>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</si>
  <si>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</si>
  <si>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</si>
  <si>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</si>
  <si>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</si>
  <si>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</si>
  <si>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</si>
  <si>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</si>
  <si>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</si>
  <si>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</si>
  <si>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</si>
  <si>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</si>
  <si>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</si>
  <si>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</si>
  <si>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</si>
  <si>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</si>
  <si>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</si>
  <si>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</si>
  <si>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</si>
  <si>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</si>
  <si>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</si>
  <si>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</si>
  <si>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</si>
  <si>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</si>
  <si>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</si>
  <si>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</si>
  <si>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</si>
  <si>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</si>
  <si>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</si>
  <si>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</si>
  <si>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</si>
  <si>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</si>
  <si>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</si>
  <si>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</si>
  <si>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</si>
  <si>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</si>
  <si>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</si>
  <si>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</si>
  <si>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</si>
  <si>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</si>
  <si>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</si>
  <si>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</si>
  <si>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</si>
  <si>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</si>
  <si>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</si>
  <si>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</si>
  <si>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</si>
  <si>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</si>
  <si>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</si>
  <si>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</si>
  <si>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</si>
  <si>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</si>
  <si>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</si>
  <si>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</si>
  <si>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</si>
  <si>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</si>
  <si>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</si>
  <si>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</si>
  <si>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</si>
  <si>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</si>
  <si>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</si>
  <si>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</si>
  <si>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</si>
  <si>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</si>
  <si>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</si>
  <si>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</si>
  <si>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</si>
  <si>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</si>
  <si>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</si>
  <si>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</si>
  <si>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</si>
  <si>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</si>
  <si>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</si>
  <si>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</si>
  <si>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</si>
  <si>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</si>
  <si>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</si>
  <si>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</si>
  <si>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</si>
  <si>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</si>
  <si>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</si>
  <si>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</si>
  <si>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</si>
  <si>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</si>
  <si>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</si>
  <si>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</si>
  <si>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</si>
  <si>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</si>
  <si>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</si>
  <si>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</si>
  <si>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</si>
  <si>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</si>
  <si>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</si>
  <si>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</si>
  <si>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</si>
  <si>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</si>
  <si>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</si>
  <si>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</si>
  <si>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</si>
  <si>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</si>
  <si>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</si>
  <si>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</si>
  <si>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</si>
  <si>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</si>
  <si>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</si>
  <si>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</si>
  <si>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</si>
  <si>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</si>
  <si>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</si>
  <si>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</si>
  <si>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</si>
  <si>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</si>
  <si>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</si>
  <si>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</si>
  <si>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</si>
  <si>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</si>
  <si>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</si>
  <si>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</si>
  <si>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</si>
  <si>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</si>
  <si>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</si>
  <si>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</si>
  <si>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</si>
  <si>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</si>
  <si>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</si>
  <si>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</si>
  <si>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</si>
  <si>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</si>
  <si>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</si>
  <si>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</si>
  <si>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</si>
  <si>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</si>
  <si>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</si>
  <si>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</si>
  <si>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</si>
  <si>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</si>
  <si>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</si>
  <si>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</si>
  <si>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</si>
  <si>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</si>
  <si>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</si>
  <si>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</si>
  <si>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</si>
  <si>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</si>
  <si>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</si>
  <si>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</si>
  <si>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</si>
  <si>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</si>
  <si>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</si>
  <si>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</si>
  <si>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</si>
  <si>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</si>
  <si>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</si>
  <si>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</si>
  <si>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</si>
  <si>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</si>
  <si>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</si>
  <si>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</si>
  <si>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</si>
  <si>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</si>
  <si>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</si>
  <si>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</si>
  <si>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</si>
  <si>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</si>
  <si>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</si>
  <si>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</si>
  <si>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</si>
  <si>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</si>
  <si>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</si>
  <si>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</si>
  <si>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</si>
  <si>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</si>
  <si>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</si>
  <si>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</si>
  <si>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</si>
  <si>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</si>
  <si>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</si>
  <si>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</si>
  <si>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</si>
  <si>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</si>
  <si>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</si>
  <si>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</si>
  <si>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</si>
  <si>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</si>
  <si>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</si>
  <si>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</si>
  <si>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</si>
  <si>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</si>
  <si>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</si>
  <si>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</si>
  <si>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</si>
  <si>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</si>
  <si>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</si>
  <si>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</si>
  <si>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</si>
  <si>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</si>
  <si>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</si>
  <si>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</si>
  <si>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</si>
  <si>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</si>
  <si>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</si>
  <si>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</si>
  <si>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</si>
  <si>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</si>
  <si>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</si>
  <si>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</si>
  <si>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</si>
  <si>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</si>
  <si>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</si>
  <si>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</si>
  <si>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</si>
  <si>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</si>
  <si>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</si>
  <si>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</si>
  <si>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</si>
  <si>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</si>
  <si>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</si>
  <si>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</si>
  <si>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</si>
  <si>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</si>
  <si>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</si>
  <si>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</si>
  <si>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</si>
  <si>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</si>
  <si>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</si>
  <si>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</si>
  <si>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</si>
  <si>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</si>
  <si>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</si>
  <si>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</si>
  <si>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</si>
  <si>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</si>
  <si>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</si>
  <si>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</si>
  <si>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</si>
  <si>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</si>
  <si>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</si>
  <si>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</si>
  <si>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</si>
  <si>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</si>
  <si>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</si>
  <si>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</si>
  <si>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</si>
  <si>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</si>
  <si>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</si>
  <si>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</si>
  <si>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</si>
  <si>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</si>
  <si>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</si>
  <si>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</si>
  <si>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</si>
  <si>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</si>
  <si>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</si>
  <si>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</si>
  <si>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</si>
  <si>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</si>
  <si>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</si>
  <si>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</si>
  <si>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</si>
  <si>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</si>
  <si>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</si>
  <si>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</si>
  <si>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</si>
  <si>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</si>
  <si>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</si>
  <si>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</si>
  <si>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</si>
  <si>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</si>
  <si>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</si>
  <si>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</si>
  <si>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</si>
  <si>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</si>
  <si>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</si>
  <si>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</si>
  <si>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</si>
  <si>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</si>
  <si>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</si>
  <si>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</si>
  <si>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</si>
  <si>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</si>
  <si>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</si>
  <si>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</si>
  <si>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</si>
  <si>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</si>
  <si>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</si>
  <si>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</si>
  <si>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</si>
  <si>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</si>
  <si>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</si>
  <si>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</si>
  <si>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</si>
  <si>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</si>
  <si>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</si>
  <si>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</si>
  <si>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</si>
  <si>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</si>
  <si>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</si>
  <si>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</si>
  <si>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</si>
  <si>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</si>
  <si>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</si>
  <si>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</si>
  <si>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</si>
  <si>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</si>
  <si>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</si>
  <si>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</si>
  <si>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</si>
  <si>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</si>
  <si>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</si>
  <si>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</si>
  <si>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</si>
  <si>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</si>
  <si>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</si>
  <si>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</si>
  <si>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</si>
  <si>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</si>
  <si>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</si>
  <si>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</si>
  <si>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</si>
  <si>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</si>
  <si>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</si>
  <si>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</si>
  <si>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</si>
  <si>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</si>
  <si>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</si>
  <si>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</si>
  <si>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</si>
  <si>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</si>
  <si>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</si>
  <si>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</si>
  <si>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</si>
  <si>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</si>
  <si>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</si>
  <si>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</si>
  <si>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</si>
  <si>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</si>
  <si>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</si>
  <si>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</si>
  <si>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</si>
  <si>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</si>
  <si>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</si>
  <si>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</si>
  <si>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</si>
  <si>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</si>
  <si>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</si>
  <si>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</si>
  <si>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</si>
  <si>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</si>
  <si>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</si>
  <si>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</si>
  <si>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</si>
  <si>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</si>
  <si>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</si>
  <si>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</si>
  <si>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</si>
  <si>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</si>
  <si>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</si>
  <si>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</si>
  <si>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</si>
  <si>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</si>
  <si>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</si>
  <si>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</si>
  <si>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</si>
  <si>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</si>
  <si>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</si>
  <si>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</si>
  <si>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</si>
  <si>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</si>
  <si>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</si>
  <si>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</si>
  <si>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</si>
  <si>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</si>
  <si>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</si>
  <si>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</si>
  <si>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</si>
  <si>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</si>
  <si>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</si>
  <si>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</si>
  <si>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</si>
  <si>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</si>
  <si>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</si>
  <si>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</si>
  <si>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</si>
  <si>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</si>
  <si>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</si>
  <si>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</si>
  <si>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</si>
  <si>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</si>
  <si>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</si>
  <si>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</si>
  <si>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</si>
  <si>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</si>
  <si>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</si>
  <si>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</si>
  <si>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</si>
  <si>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</si>
  <si>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</si>
  <si>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</si>
  <si>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</si>
  <si>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</si>
  <si>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</si>
  <si>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</si>
  <si>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</si>
  <si>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</si>
  <si>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</si>
  <si>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</si>
  <si>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</si>
  <si>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</si>
  <si>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</si>
  <si>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</si>
  <si>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</si>
  <si>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</si>
  <si>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</si>
  <si>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</si>
  <si>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</si>
  <si>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</si>
  <si>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</si>
  <si>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</si>
  <si>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</si>
  <si>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</si>
  <si>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</si>
  <si>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</si>
  <si>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</si>
  <si>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</si>
  <si>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</si>
  <si>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</si>
  <si>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</si>
  <si>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</si>
  <si>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</si>
  <si>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</si>
  <si>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</si>
  <si>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</si>
  <si>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</si>
  <si>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</si>
  <si>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</si>
  <si>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</si>
  <si>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</si>
  <si>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</si>
  <si>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</si>
  <si>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</si>
  <si>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</si>
  <si>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</si>
  <si>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</si>
  <si>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</si>
  <si>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</si>
  <si>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</si>
  <si>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</si>
  <si>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</si>
  <si>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</si>
  <si>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</si>
  <si>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</si>
  <si>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</si>
  <si>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</si>
  <si>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</si>
  <si>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</si>
  <si>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</si>
  <si>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</si>
  <si>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</si>
  <si>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</si>
  <si>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</si>
  <si>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</si>
  <si>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</si>
  <si>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</si>
  <si>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</si>
  <si>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</si>
  <si>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</si>
  <si>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</si>
  <si>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</si>
  <si>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</si>
  <si>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</si>
  <si>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</si>
  <si>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</si>
  <si>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</si>
  <si>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</si>
  <si>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</si>
  <si>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</si>
  <si>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</si>
  <si>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</si>
  <si>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</si>
  <si>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</si>
  <si>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</si>
  <si>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</si>
  <si>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</si>
  <si>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</si>
  <si>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</si>
  <si>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</si>
  <si>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</si>
  <si>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</si>
  <si>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</si>
  <si>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</si>
  <si>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</si>
  <si>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</si>
  <si>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</si>
  <si>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</si>
  <si>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</si>
  <si>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</si>
  <si>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</si>
  <si>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</si>
  <si>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</si>
  <si>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</si>
  <si>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</si>
  <si>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</si>
  <si>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</si>
  <si>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</si>
  <si>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</si>
  <si>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</si>
  <si>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</si>
  <si>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</si>
  <si>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</si>
  <si>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</si>
  <si>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</si>
  <si>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</si>
  <si>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</si>
  <si>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</si>
  <si>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</si>
  <si>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</si>
  <si>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</si>
  <si>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</si>
  <si>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</si>
  <si>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</si>
  <si>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</si>
  <si>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</si>
  <si>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</si>
  <si>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</si>
  <si>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</si>
  <si>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</si>
  <si>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</si>
  <si>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</si>
  <si>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</si>
  <si>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</si>
  <si>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</si>
  <si>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</si>
  <si>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</si>
  <si>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</si>
  <si>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</si>
  <si>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</si>
  <si>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</si>
  <si>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</si>
  <si>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</si>
  <si>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</si>
  <si>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</si>
  <si>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</si>
  <si>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</si>
  <si>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</si>
  <si>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</si>
  <si>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</si>
  <si>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</si>
  <si>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</si>
  <si>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</si>
  <si>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</si>
  <si>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</si>
  <si>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</si>
  <si>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</si>
  <si>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</si>
  <si>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</si>
  <si>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</si>
  <si>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</si>
  <si>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</si>
  <si>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</si>
  <si>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</si>
  <si>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</si>
  <si>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</si>
  <si>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</si>
  <si>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</si>
  <si>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</si>
  <si>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</si>
  <si>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</si>
  <si>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</si>
  <si>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</si>
  <si>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</si>
  <si>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</si>
  <si>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</si>
  <si>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</si>
  <si>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</si>
  <si>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</si>
  <si>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</si>
  <si>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</si>
  <si>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</si>
  <si>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</si>
  <si>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</si>
  <si>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</si>
  <si>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</si>
  <si>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</si>
  <si>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</si>
  <si>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</si>
  <si>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</si>
  <si>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</si>
  <si>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</si>
  <si>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</si>
  <si>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</si>
  <si>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</si>
  <si>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</si>
  <si>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</si>
  <si>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</si>
  <si>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</si>
  <si>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</si>
  <si>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</si>
  <si>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</si>
  <si>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</si>
  <si>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</si>
  <si>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</si>
  <si>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</si>
  <si>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</si>
  <si>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</si>
  <si>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</si>
  <si>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</si>
  <si>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</si>
  <si>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</si>
  <si>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</si>
  <si>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</si>
  <si>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</si>
  <si>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</si>
  <si>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</si>
  <si>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</si>
  <si>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</si>
  <si>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</si>
  <si>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</si>
  <si>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</si>
  <si>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</si>
  <si>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</si>
  <si>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</si>
  <si>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</si>
  <si>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</si>
  <si>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</si>
  <si>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</si>
  <si>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</si>
  <si>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</si>
  <si>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</si>
  <si>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</si>
  <si>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</si>
  <si>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</si>
  <si>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</si>
  <si>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</si>
  <si>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</si>
  <si>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</si>
  <si>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</si>
  <si>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</si>
  <si>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</si>
  <si>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</si>
  <si>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</si>
  <si>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</si>
  <si>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</si>
  <si>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</si>
  <si>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</si>
  <si>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</si>
  <si>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</si>
  <si>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</si>
  <si>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</si>
  <si>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</si>
  <si>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</si>
  <si>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</si>
  <si>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</si>
  <si>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</si>
  <si>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</si>
  <si>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</si>
  <si>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</si>
  <si>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</si>
  <si>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</si>
  <si>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</si>
  <si>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</si>
  <si>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</si>
  <si>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</si>
  <si>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</si>
  <si>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</si>
  <si>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</si>
  <si>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</si>
  <si>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</si>
  <si>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</si>
  <si>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</si>
  <si>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</si>
  <si>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</si>
  <si>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</si>
  <si>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</si>
  <si>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</si>
  <si>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</si>
  <si>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</si>
  <si>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</si>
  <si>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</si>
  <si>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</si>
  <si>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</si>
  <si>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</si>
  <si>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</si>
  <si>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</si>
  <si>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</si>
  <si>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</si>
  <si>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</si>
  <si>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</si>
  <si>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</si>
  <si>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</si>
  <si>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</si>
  <si>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</si>
  <si>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</si>
  <si>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</si>
  <si>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</si>
  <si>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</si>
  <si>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</si>
  <si>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</si>
  <si>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</si>
  <si>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</si>
  <si>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</si>
  <si>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</si>
  <si>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</si>
  <si>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</si>
  <si>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</si>
  <si>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</si>
  <si>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</si>
  <si>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</si>
  <si>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</si>
  <si>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</si>
  <si>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</si>
  <si>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</si>
  <si>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</si>
  <si>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</si>
  <si>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</si>
  <si>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</si>
  <si>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</si>
  <si>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</si>
  <si>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</si>
  <si>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</si>
  <si>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</si>
  <si>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</si>
  <si>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</si>
  <si>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</si>
  <si>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</si>
  <si>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</si>
  <si>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</si>
  <si>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</si>
  <si>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</si>
  <si>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</si>
  <si>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</si>
  <si>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</si>
  <si>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</si>
  <si>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</si>
  <si>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</si>
  <si>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</si>
  <si>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</si>
  <si>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</si>
  <si>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</si>
  <si>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</si>
  <si>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</si>
  <si>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</si>
  <si>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</si>
  <si>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</si>
  <si>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</si>
  <si>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</si>
  <si>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</si>
  <si>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</si>
  <si>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</si>
  <si>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</si>
  <si>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</si>
  <si>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</si>
  <si>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</si>
  <si>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</si>
  <si>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</si>
  <si>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</si>
  <si>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</si>
  <si>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</si>
  <si>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</si>
  <si>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</si>
  <si>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</si>
  <si>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</si>
  <si>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</si>
  <si>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</si>
  <si>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</si>
  <si>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</si>
  <si>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</si>
  <si>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</si>
  <si>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</si>
  <si>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</si>
  <si>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</si>
  <si>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</si>
  <si>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</si>
  <si>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</si>
  <si>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</si>
  <si>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</si>
  <si>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</si>
  <si>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</si>
  <si>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</si>
  <si>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</si>
  <si>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</si>
  <si>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</si>
  <si>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</si>
  <si>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</si>
  <si>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</si>
  <si>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</si>
  <si>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</si>
  <si>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</si>
  <si>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</si>
  <si>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</si>
  <si>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</si>
  <si>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</si>
  <si>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</si>
  <si>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</si>
  <si>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</si>
  <si>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</si>
  <si>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</si>
  <si>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</si>
  <si>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</si>
  <si>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</si>
  <si>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</si>
  <si>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</si>
  <si>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</si>
  <si>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</si>
  <si>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</si>
  <si>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</si>
  <si>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</si>
  <si>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</si>
  <si>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</si>
  <si>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</si>
  <si>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</si>
  <si>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</si>
  <si>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</si>
  <si>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</si>
  <si>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</si>
  <si>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</si>
  <si>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</si>
  <si>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</si>
  <si>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</si>
  <si>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</si>
  <si>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</si>
  <si>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</si>
  <si>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</si>
  <si>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</si>
  <si>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</si>
  <si>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</si>
  <si>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</si>
  <si>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</si>
  <si>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</si>
  <si>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</si>
  <si>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</si>
  <si>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</si>
  <si>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</si>
  <si>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</si>
  <si>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</si>
  <si>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</si>
  <si>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</si>
  <si>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</si>
  <si>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</si>
  <si>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</si>
  <si>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</si>
  <si>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</si>
  <si>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</si>
  <si>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</si>
  <si>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</si>
  <si>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</si>
  <si>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</si>
  <si>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</si>
  <si>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</si>
  <si>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</si>
  <si>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</si>
  <si>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</si>
  <si>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</si>
  <si>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</si>
  <si>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</si>
  <si>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</si>
  <si>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</si>
  <si>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</si>
  <si>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</si>
  <si>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</si>
  <si>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</si>
  <si>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</si>
  <si>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</si>
  <si>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</si>
  <si>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</si>
  <si>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</si>
  <si>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</si>
  <si>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</si>
  <si>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</si>
  <si>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</si>
  <si>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</si>
  <si>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</si>
  <si>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</si>
  <si>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</si>
  <si>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</si>
  <si>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</si>
  <si>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</si>
  <si>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</si>
  <si>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</si>
  <si>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</si>
  <si>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</si>
  <si>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</si>
  <si>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</si>
  <si>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</si>
  <si>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</si>
  <si>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</si>
  <si>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</si>
  <si>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</si>
  <si>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</si>
  <si>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</si>
  <si>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</si>
  <si>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</si>
  <si>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</si>
  <si>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</si>
  <si>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</si>
  <si>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</si>
  <si>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</si>
  <si>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</si>
  <si>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</si>
  <si>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</si>
  <si>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</si>
  <si>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</si>
  <si>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</si>
  <si>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</si>
  <si>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</si>
  <si>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</si>
  <si>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</si>
  <si>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</si>
  <si>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</si>
  <si>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</si>
  <si>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</si>
  <si>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</si>
  <si>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</si>
  <si>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</si>
  <si>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</si>
  <si>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</si>
  <si>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</si>
  <si>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</si>
  <si>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</si>
  <si>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</si>
  <si>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</si>
  <si>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</si>
  <si>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</si>
  <si>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</si>
  <si>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</si>
  <si>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</si>
  <si>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</si>
  <si>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</si>
  <si>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</si>
  <si>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</si>
  <si>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</si>
  <si>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</si>
  <si>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</si>
  <si>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</si>
  <si>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</si>
  <si>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</si>
  <si>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</si>
  <si>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</si>
  <si>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</si>
  <si>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</si>
  <si>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</si>
  <si>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</si>
  <si>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</si>
  <si>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</si>
  <si>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</si>
  <si>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</si>
  <si>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</si>
  <si>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</si>
  <si>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</si>
  <si>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</si>
  <si>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</si>
  <si>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</si>
  <si>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</si>
  <si>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</si>
  <si>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</si>
  <si>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</si>
  <si>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</si>
  <si>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</si>
  <si>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</si>
  <si>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</si>
  <si>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</si>
  <si>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</si>
  <si>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</si>
  <si>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</si>
  <si>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</si>
  <si>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</si>
  <si>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</si>
  <si>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</si>
  <si>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</si>
  <si>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</si>
  <si>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</si>
  <si>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</si>
  <si>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</si>
  <si>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</si>
  <si>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</si>
  <si>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</si>
  <si>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</si>
  <si>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</si>
  <si>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</si>
  <si>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</si>
  <si>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</si>
  <si>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</si>
  <si>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</si>
  <si>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</si>
  <si>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</si>
  <si>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</si>
  <si>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</si>
  <si>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</si>
  <si>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</si>
  <si>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</si>
  <si>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</si>
  <si>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</si>
  <si>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</si>
  <si>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</si>
  <si>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</si>
  <si>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</si>
  <si>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</si>
  <si>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</si>
  <si>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</si>
  <si>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</si>
  <si>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</si>
  <si>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</si>
  <si>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</si>
  <si>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</si>
  <si>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</si>
  <si>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</si>
  <si>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</si>
  <si>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</si>
  <si>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</si>
  <si>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</si>
  <si>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</si>
  <si>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</si>
  <si>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</si>
  <si>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</si>
  <si>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</si>
  <si>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</si>
  <si>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</si>
  <si>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</si>
  <si>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</si>
  <si>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</si>
  <si>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</si>
  <si>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</si>
  <si>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</si>
  <si>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</si>
  <si>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</si>
  <si>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</si>
  <si>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</si>
  <si>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</si>
  <si>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</si>
  <si>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</si>
  <si>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</si>
  <si>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</si>
  <si>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</si>
  <si>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</si>
  <si>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</si>
  <si>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</si>
  <si>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</si>
  <si>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</si>
  <si>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</si>
  <si>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</si>
  <si>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</si>
  <si>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</si>
  <si>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</si>
  <si>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</si>
  <si>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</si>
  <si>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</si>
  <si>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</si>
  <si>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</si>
  <si>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</si>
  <si>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</si>
  <si>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</si>
  <si>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</si>
  <si>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</si>
  <si>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</si>
  <si>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</si>
  <si>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</si>
  <si>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</si>
  <si>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</si>
  <si>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</si>
  <si>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</si>
  <si>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</si>
  <si>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</si>
  <si>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</si>
  <si>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</si>
  <si>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</si>
  <si>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</si>
  <si>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</si>
  <si>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</si>
  <si>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</si>
  <si>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</si>
  <si>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</si>
  <si>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</si>
  <si>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</si>
  <si>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</si>
  <si>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</si>
  <si>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</si>
  <si>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</si>
  <si>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</si>
  <si>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</si>
  <si>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</si>
  <si>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</si>
  <si>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</si>
  <si>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</si>
  <si>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</si>
  <si>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</si>
  <si>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</si>
  <si>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</si>
  <si>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</si>
  <si>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</si>
  <si>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</si>
  <si>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</si>
  <si>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</si>
  <si>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</si>
  <si>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</si>
  <si>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</si>
  <si>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</si>
  <si>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</si>
  <si>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</si>
  <si>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</si>
  <si>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</si>
  <si>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</si>
  <si>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</si>
  <si>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</si>
  <si>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</si>
  <si>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</si>
  <si>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</si>
  <si>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</si>
  <si>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</si>
  <si>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</si>
  <si>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</si>
  <si>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</si>
  <si>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</si>
  <si>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</si>
  <si>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</si>
  <si>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</si>
  <si>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</si>
  <si>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</si>
  <si>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</si>
  <si>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</si>
  <si>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</si>
  <si>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</si>
  <si>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</si>
  <si>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</si>
  <si>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</si>
  <si>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</si>
  <si>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</si>
  <si>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</si>
  <si>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</si>
  <si>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</si>
  <si>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</si>
  <si>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</si>
  <si>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</si>
  <si>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</si>
  <si>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</si>
  <si>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</si>
  <si>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</si>
  <si>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</si>
  <si>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</si>
  <si>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</si>
  <si>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</si>
  <si>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</si>
  <si>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</si>
  <si>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</si>
  <si>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</si>
  <si>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</si>
  <si>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</si>
  <si>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</si>
  <si>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</si>
  <si>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</si>
  <si>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</si>
  <si>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</si>
  <si>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</si>
  <si>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</si>
  <si>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</si>
  <si>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</si>
  <si>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</si>
  <si>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</si>
  <si>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</si>
  <si>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</si>
  <si>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</si>
  <si>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</si>
  <si>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</si>
  <si>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</si>
  <si>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</si>
  <si>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</si>
  <si>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</si>
  <si>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</si>
  <si>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</si>
  <si>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</si>
  <si>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</si>
  <si>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</si>
  <si>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</si>
  <si>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</si>
  <si>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</si>
  <si>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</si>
  <si>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</si>
  <si>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</si>
  <si>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</si>
  <si>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</si>
  <si>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</si>
  <si>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</si>
  <si>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</si>
  <si>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</si>
  <si>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</si>
  <si>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</si>
  <si>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</si>
  <si>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</si>
  <si>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</si>
  <si>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</si>
  <si>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</si>
  <si>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</si>
  <si>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</si>
  <si>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</si>
  <si>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</si>
  <si>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</si>
  <si>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</si>
  <si>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</si>
  <si>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</si>
  <si>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</si>
  <si>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</si>
  <si>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</si>
  <si>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</si>
  <si>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</si>
  <si>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</si>
  <si>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</si>
  <si>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</si>
  <si>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</si>
  <si>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</si>
  <si>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</si>
  <si>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</si>
  <si>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</si>
  <si>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</si>
  <si>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</si>
  <si>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</si>
  <si>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</si>
  <si>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</si>
  <si>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</si>
  <si>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</si>
  <si>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</si>
  <si>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</si>
  <si>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</si>
  <si>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</si>
  <si>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</si>
  <si>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</si>
  <si>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</si>
  <si>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</si>
  <si>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</si>
  <si>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</si>
  <si>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</si>
  <si>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</si>
  <si>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</si>
  <si>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</si>
  <si>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</si>
  <si>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</si>
  <si>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</si>
  <si>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</si>
  <si>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</si>
  <si>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</si>
  <si>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</si>
  <si>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</si>
  <si>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</si>
  <si>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</si>
  <si>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</si>
  <si>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</si>
  <si>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</si>
  <si>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</si>
  <si>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</si>
  <si>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</si>
  <si>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</si>
  <si>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</si>
  <si>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</si>
  <si>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</si>
  <si>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</si>
  <si>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</si>
  <si>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</si>
  <si>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</si>
  <si>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</si>
  <si>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</si>
  <si>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</si>
  <si>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</si>
  <si>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</si>
  <si>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</si>
  <si>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</si>
  <si>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</si>
  <si>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</si>
  <si>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</si>
  <si>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</si>
  <si>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</si>
  <si>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</si>
  <si>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</si>
  <si>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</si>
  <si>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</si>
  <si>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</si>
  <si>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</si>
  <si>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</si>
  <si>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</si>
  <si>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</si>
  <si>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</si>
  <si>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</si>
  <si>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</si>
  <si>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</si>
  <si>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</si>
  <si>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</si>
  <si>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</si>
  <si>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</si>
  <si>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</si>
  <si>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</si>
  <si>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</si>
  <si>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</si>
  <si>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</si>
  <si>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</si>
  <si>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</si>
  <si>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</si>
  <si>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</si>
  <si>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</si>
  <si>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</si>
  <si>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</si>
  <si>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</si>
  <si>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</si>
  <si>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</si>
  <si>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</si>
  <si>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</si>
  <si>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</si>
  <si>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</si>
  <si>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</si>
  <si>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</si>
  <si>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</si>
  <si>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</si>
  <si>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</si>
  <si>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</si>
  <si>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</si>
  <si>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</si>
  <si>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</si>
  <si>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</si>
  <si>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</si>
  <si>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</si>
  <si>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</si>
  <si>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</si>
  <si>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</si>
  <si>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</si>
  <si>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</si>
  <si>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</si>
  <si>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</si>
  <si>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</si>
  <si>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</si>
  <si>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</si>
  <si>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</si>
  <si>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</si>
  <si>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</si>
  <si>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</si>
  <si>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</si>
  <si>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</si>
  <si>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</si>
  <si>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</si>
  <si>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</si>
  <si>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</si>
  <si>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</si>
  <si>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</si>
  <si>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</si>
  <si>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</si>
  <si>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</si>
  <si>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</si>
  <si>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</si>
  <si>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</si>
  <si>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</si>
  <si>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</si>
  <si>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</si>
  <si>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</si>
  <si>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</si>
  <si>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</si>
  <si>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</si>
  <si>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</si>
  <si>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</si>
  <si>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</si>
  <si>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</si>
  <si>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</si>
  <si>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</si>
  <si>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</si>
  <si>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</si>
  <si>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</si>
  <si>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</si>
  <si>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</si>
  <si>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</si>
  <si>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</si>
  <si>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</si>
  <si>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</si>
  <si>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</si>
  <si>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</si>
  <si>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</si>
  <si>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</si>
  <si>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</si>
  <si>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</si>
  <si>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</si>
  <si>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</si>
  <si>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</si>
  <si>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</si>
  <si>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</si>
  <si>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</si>
  <si>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</si>
  <si>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</si>
  <si>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</si>
  <si>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</si>
  <si>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</si>
  <si>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</si>
  <si>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</si>
  <si>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</si>
  <si>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</si>
  <si>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</si>
  <si>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</si>
  <si>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</si>
  <si>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</si>
  <si>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</si>
  <si>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</si>
  <si>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</si>
  <si>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</si>
  <si>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</si>
  <si>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</si>
  <si>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</si>
  <si>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</si>
  <si>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</si>
  <si>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</si>
  <si>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</si>
  <si>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</si>
  <si>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</si>
  <si>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</si>
  <si>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</si>
  <si>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</si>
  <si>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</si>
  <si>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</si>
  <si>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</si>
  <si>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</si>
  <si>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</si>
  <si>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</si>
  <si>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</si>
  <si>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</si>
  <si>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</si>
  <si>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</si>
  <si>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</si>
  <si>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</si>
  <si>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</si>
  <si>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</si>
  <si>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</si>
  <si>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</si>
  <si>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</si>
  <si>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</si>
  <si>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</si>
  <si>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</si>
  <si>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</si>
  <si>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</si>
  <si>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</si>
  <si>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</si>
  <si>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</si>
  <si>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</si>
  <si>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</si>
  <si>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</si>
  <si>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</si>
  <si>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</si>
  <si>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</si>
  <si>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</si>
  <si>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</si>
  <si>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</si>
  <si>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</si>
  <si>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</si>
  <si>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</si>
  <si>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</si>
  <si>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</si>
  <si>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</si>
  <si>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</si>
  <si>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</si>
  <si>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</si>
  <si>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</si>
  <si>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</si>
  <si>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</si>
  <si>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</si>
  <si>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</si>
  <si>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</si>
  <si>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</si>
  <si>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</si>
  <si>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</si>
  <si>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</si>
  <si>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</si>
  <si>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</si>
  <si>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</si>
  <si>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</si>
  <si>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</si>
  <si>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</si>
  <si>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</si>
  <si>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</si>
  <si>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</si>
  <si>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</si>
  <si>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</si>
  <si>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</si>
  <si>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</si>
  <si>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</si>
  <si>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</si>
  <si>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</si>
  <si>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</si>
  <si>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</si>
  <si>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</si>
  <si>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</si>
  <si>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</si>
  <si>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</si>
  <si>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</si>
  <si>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</si>
  <si>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</si>
  <si>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</si>
  <si>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</si>
  <si>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</si>
  <si>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</si>
  <si>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</si>
  <si>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</si>
  <si>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</si>
  <si>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</si>
  <si>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</si>
  <si>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</si>
  <si>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</si>
  <si>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</si>
  <si>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</si>
  <si>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</si>
  <si>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</si>
  <si>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</si>
  <si>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</si>
  <si>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</si>
  <si>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</si>
  <si>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</si>
  <si>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</si>
  <si>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</si>
  <si>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</si>
  <si>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</si>
  <si>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</si>
  <si>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</si>
  <si>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</si>
  <si>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</si>
  <si>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</si>
  <si>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</si>
  <si>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</si>
  <si>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</si>
  <si>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</si>
  <si>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</si>
  <si>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</si>
  <si>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</si>
  <si>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</si>
  <si>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</si>
  <si>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</si>
  <si>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</si>
  <si>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</si>
  <si>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</si>
  <si>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</si>
  <si>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</si>
  <si>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</si>
  <si>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</si>
  <si>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</si>
  <si>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</si>
  <si>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</si>
  <si>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</si>
  <si>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</si>
  <si>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</si>
  <si>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</si>
  <si>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</si>
  <si>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</si>
  <si>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</si>
  <si>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</si>
  <si>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</si>
  <si>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</si>
  <si>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</si>
  <si>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</si>
  <si>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</si>
  <si>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</si>
  <si>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</si>
  <si>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</si>
  <si>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</si>
  <si>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</si>
  <si>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</si>
  <si>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</si>
  <si>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</si>
  <si>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</si>
  <si>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</si>
  <si>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</si>
  <si>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</si>
  <si>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</si>
  <si>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</si>
  <si>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</si>
  <si>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</si>
  <si>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</si>
  <si>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</si>
  <si>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</si>
  <si>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</si>
  <si>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</si>
  <si>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</si>
  <si>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</si>
  <si>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</si>
  <si>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</si>
  <si>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</si>
  <si>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</si>
  <si>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</si>
  <si>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</si>
  <si>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</si>
  <si>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</si>
  <si>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</si>
  <si>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</si>
  <si>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</si>
  <si>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</si>
  <si>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</si>
  <si>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</si>
  <si>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</si>
  <si>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</si>
  <si>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</si>
  <si>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</si>
  <si>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</si>
  <si>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</si>
  <si>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</si>
  <si>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</si>
  <si>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</si>
  <si>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</si>
  <si>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</si>
  <si>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</si>
  <si>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</si>
  <si>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</si>
  <si>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</si>
  <si>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</si>
  <si>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</si>
  <si>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</si>
  <si>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</si>
  <si>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</si>
  <si>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</si>
  <si>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</si>
  <si>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</si>
  <si>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</si>
  <si>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</si>
  <si>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</si>
  <si>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</si>
  <si>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</si>
  <si>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</si>
  <si>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</si>
  <si>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</si>
  <si>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</si>
  <si>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</si>
  <si>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</si>
  <si>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</si>
  <si>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</si>
  <si>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</si>
  <si>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</si>
  <si>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</si>
  <si>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</si>
  <si>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</si>
  <si>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</si>
  <si>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</si>
  <si>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</si>
  <si>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</si>
  <si>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</si>
  <si>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</si>
  <si>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</si>
  <si>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</si>
  <si>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</si>
  <si>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</si>
  <si>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</si>
  <si>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</si>
  <si>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</si>
  <si>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</si>
  <si>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</si>
  <si>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</si>
  <si>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</si>
  <si>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</si>
  <si>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</si>
  <si>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</si>
  <si>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</si>
  <si>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</si>
  <si>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</si>
  <si>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</si>
  <si>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</si>
  <si>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</si>
  <si>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</si>
  <si>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</si>
  <si>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</si>
  <si>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</si>
  <si>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</si>
  <si>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</si>
  <si>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</si>
  <si>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</si>
  <si>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</si>
  <si>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</si>
  <si>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</si>
  <si>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</si>
  <si>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</si>
  <si>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</si>
  <si>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</si>
  <si>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</si>
  <si>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</si>
  <si>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</si>
  <si>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</si>
  <si>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</si>
  <si>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</si>
  <si>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</si>
  <si>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</si>
  <si>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</si>
  <si>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</si>
  <si>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</si>
  <si>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</si>
  <si>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</si>
  <si>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</si>
  <si>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</si>
  <si>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</si>
  <si>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</si>
  <si>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</si>
  <si>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</si>
  <si>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</si>
  <si>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</si>
  <si>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</si>
  <si>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</si>
  <si>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</si>
  <si>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</si>
  <si>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</si>
  <si>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</si>
  <si>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</si>
  <si>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</si>
  <si>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</si>
  <si>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</si>
  <si>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</si>
  <si>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</si>
  <si>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</si>
  <si>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</si>
  <si>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</si>
  <si>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</si>
  <si>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</si>
  <si>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</si>
  <si>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</si>
  <si>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</si>
  <si>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</si>
  <si>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</si>
  <si>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</si>
  <si>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</si>
  <si>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</si>
  <si>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</si>
  <si>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</si>
  <si>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</si>
  <si>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</si>
  <si>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</si>
  <si>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</si>
  <si>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</si>
  <si>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</si>
  <si>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</si>
  <si>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</si>
  <si>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</si>
  <si>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</si>
  <si>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</si>
  <si>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</si>
  <si>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</si>
  <si>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</si>
  <si>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</si>
  <si>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</si>
  <si>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</si>
  <si>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</si>
  <si>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</si>
  <si>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</si>
  <si>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</si>
  <si>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</si>
  <si>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</si>
  <si>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</si>
  <si>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</si>
  <si>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</si>
  <si>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</si>
  <si>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</si>
  <si>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</si>
  <si>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</si>
  <si>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</si>
  <si>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</si>
  <si>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</si>
  <si>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</si>
  <si>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</si>
  <si>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</si>
  <si>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</si>
  <si>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</si>
  <si>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</si>
  <si>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</si>
  <si>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</si>
  <si>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</si>
  <si>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</si>
  <si>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</si>
  <si>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</si>
  <si>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</si>
  <si>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</si>
  <si>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</si>
  <si>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</si>
  <si>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</si>
  <si>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</si>
  <si>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</si>
  <si>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</si>
  <si>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</si>
  <si>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</si>
  <si>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</si>
  <si>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</si>
  <si>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</si>
  <si>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</si>
  <si>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</si>
  <si>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</si>
  <si>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</si>
  <si>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</si>
  <si>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</si>
  <si>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</si>
  <si>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</si>
  <si>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</si>
  <si>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</si>
  <si>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</si>
  <si>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</si>
  <si>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</si>
  <si>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</si>
  <si>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</si>
  <si>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</si>
  <si>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</si>
  <si>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</si>
  <si>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</si>
  <si>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</si>
  <si>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</si>
  <si>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</si>
  <si>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</si>
  <si>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</si>
  <si>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</si>
  <si>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</si>
  <si>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</si>
  <si>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</si>
  <si>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</si>
  <si>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</si>
  <si>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</si>
  <si>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</si>
  <si>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</si>
  <si>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</si>
  <si>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</si>
  <si>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</si>
  <si>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</si>
  <si>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</si>
  <si>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</si>
  <si>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</si>
  <si>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</si>
  <si>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</si>
  <si>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</si>
  <si>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</si>
  <si>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</si>
  <si>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</si>
  <si>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</si>
  <si>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</si>
  <si>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</si>
  <si>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</si>
  <si>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</si>
  <si>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</si>
  <si>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</si>
  <si>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</si>
  <si>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</si>
  <si>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</si>
  <si>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</si>
  <si>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</si>
  <si>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</si>
  <si>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</si>
  <si>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</si>
  <si>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</si>
  <si>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</si>
  <si>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</si>
  <si>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</si>
  <si>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</si>
  <si>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</si>
  <si>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</si>
  <si>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</si>
  <si>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</si>
  <si>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</si>
  <si>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</si>
  <si>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</si>
  <si>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</si>
  <si>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</si>
  <si>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</si>
  <si>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</si>
  <si>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</si>
  <si>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</si>
  <si>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</si>
  <si>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</si>
  <si>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</si>
  <si>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</si>
  <si>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</si>
  <si>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</si>
  <si>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</si>
  <si>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</si>
  <si>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</si>
  <si>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</si>
  <si>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</si>
  <si>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</si>
  <si>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</si>
  <si>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</si>
  <si>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</si>
  <si>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</si>
  <si>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</si>
  <si>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</si>
  <si>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</si>
  <si>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</si>
  <si>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</si>
  <si>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</si>
  <si>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</si>
  <si>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</si>
  <si>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</si>
  <si>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</si>
  <si>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</si>
  <si>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</si>
  <si>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</si>
  <si>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</si>
  <si>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</si>
  <si>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</si>
  <si>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</si>
  <si>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</si>
  <si>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</si>
  <si>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</si>
  <si>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</si>
  <si>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</si>
  <si>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</si>
  <si>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</si>
  <si>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</si>
  <si>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</si>
  <si>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</si>
  <si>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</si>
  <si>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</si>
  <si>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</si>
  <si>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</si>
  <si>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</si>
  <si>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</si>
  <si>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</si>
  <si>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</si>
  <si>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</si>
  <si>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</si>
  <si>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</si>
  <si>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</si>
  <si>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</si>
  <si>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</si>
  <si>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</si>
  <si>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</si>
  <si>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</si>
  <si>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</si>
  <si>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</si>
  <si>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</si>
  <si>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</si>
  <si>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</si>
  <si>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</si>
  <si>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</si>
  <si>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</si>
  <si>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</si>
  <si>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</si>
  <si>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</si>
  <si>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</si>
  <si>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</si>
  <si>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</si>
  <si>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</si>
  <si>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</si>
  <si>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</si>
  <si>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</si>
  <si>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</si>
  <si>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</si>
  <si>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</si>
  <si>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</si>
  <si>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</si>
  <si>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</si>
  <si>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</si>
  <si>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</si>
  <si>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</si>
  <si>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</si>
  <si>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</si>
  <si>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</si>
  <si>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</si>
  <si>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</si>
  <si>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</si>
  <si>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</si>
  <si>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</si>
  <si>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</si>
  <si>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</si>
  <si>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</si>
  <si>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</si>
  <si>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</si>
  <si>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</si>
  <si>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</si>
  <si>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</si>
  <si>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</si>
  <si>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</si>
  <si>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</si>
  <si>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</si>
  <si>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</si>
  <si>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</si>
  <si>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</si>
  <si>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</si>
  <si>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</si>
  <si>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</si>
  <si>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</si>
  <si>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</si>
  <si>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</si>
  <si>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</si>
  <si>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</si>
  <si>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</si>
  <si>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</si>
  <si>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</si>
  <si>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</si>
  <si>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</si>
  <si>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</si>
  <si>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</si>
  <si>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</si>
  <si>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</si>
  <si>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</si>
  <si>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</si>
  <si>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</si>
  <si>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</si>
  <si>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</si>
  <si>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</si>
  <si>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</si>
  <si>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</si>
  <si>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</si>
  <si>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</si>
  <si>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</si>
  <si>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</si>
  <si>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</si>
  <si>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</si>
  <si>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</si>
  <si>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</si>
  <si>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</si>
  <si>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</si>
  <si>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</si>
  <si>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</si>
  <si>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</si>
  <si>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</si>
  <si>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</si>
  <si>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</si>
  <si>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</si>
  <si>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</si>
  <si>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</si>
  <si>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</si>
  <si>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</si>
  <si>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</si>
  <si>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</si>
  <si>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</si>
  <si>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</si>
  <si>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</si>
  <si>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</si>
  <si>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</si>
  <si>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</si>
  <si>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</si>
  <si>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</si>
  <si>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</si>
  <si>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</si>
  <si>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</si>
  <si>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</si>
  <si>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</si>
  <si>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</si>
  <si>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</si>
  <si>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</si>
  <si>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</si>
  <si>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</si>
  <si>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</si>
  <si>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</si>
  <si>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</si>
  <si>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</si>
  <si>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</si>
  <si>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</si>
  <si>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</si>
  <si>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</si>
  <si>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</si>
  <si>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</si>
  <si>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</si>
  <si>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</si>
  <si>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</si>
  <si>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</si>
  <si>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</si>
  <si>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</si>
  <si>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</si>
  <si>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</si>
  <si>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</si>
  <si>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</si>
  <si>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</si>
  <si>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</si>
  <si>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</si>
  <si>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</si>
  <si>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</si>
  <si>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</si>
  <si>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</si>
  <si>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</si>
  <si>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</si>
  <si>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</si>
  <si>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</si>
  <si>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</si>
  <si>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</si>
  <si>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</si>
  <si>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</si>
  <si>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</si>
  <si>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</si>
  <si>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</si>
  <si>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</si>
  <si>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</si>
  <si>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</si>
  <si>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</si>
  <si>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</si>
  <si>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</si>
  <si>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</si>
  <si>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</si>
  <si>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</si>
  <si>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</si>
  <si>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</si>
  <si>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</si>
  <si>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</si>
  <si>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</si>
  <si>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</si>
  <si>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</si>
  <si>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</si>
  <si>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</si>
  <si>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</si>
  <si>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</si>
  <si>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</si>
  <si>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</si>
  <si>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</si>
  <si>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</si>
  <si>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</si>
  <si>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</si>
  <si>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</si>
  <si>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</si>
  <si>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</si>
  <si>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</si>
  <si>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</si>
  <si>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</si>
  <si>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</si>
  <si>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</si>
  <si>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</si>
  <si>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</si>
  <si>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</si>
  <si>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</si>
  <si>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</si>
  <si>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</si>
  <si>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</si>
  <si>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</si>
  <si>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</si>
  <si>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</si>
  <si>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</si>
  <si>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</si>
  <si>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</si>
  <si>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</si>
  <si>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</si>
  <si>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</si>
  <si>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</si>
  <si>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</si>
  <si>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</si>
  <si>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</si>
  <si>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</si>
  <si>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</si>
  <si>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</si>
  <si>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</si>
  <si>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</si>
  <si>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</si>
  <si>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</si>
  <si>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</si>
  <si>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</si>
  <si>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</si>
  <si>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</si>
  <si>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</si>
  <si>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</si>
  <si>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</si>
  <si>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</si>
  <si>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</si>
  <si>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</si>
  <si>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</si>
  <si>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</si>
  <si>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</si>
  <si>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</si>
  <si>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</si>
  <si>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</si>
  <si>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</si>
  <si>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</si>
  <si>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</si>
  <si>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</si>
  <si>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</si>
  <si>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</si>
  <si>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</si>
  <si>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</si>
  <si>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</si>
  <si>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</si>
  <si>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</si>
  <si>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</si>
  <si>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</si>
  <si>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</si>
  <si>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</si>
  <si>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</si>
  <si>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</si>
  <si>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</si>
  <si>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</si>
  <si>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</si>
  <si>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</si>
  <si>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</si>
  <si>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</si>
  <si>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</si>
  <si>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</si>
  <si>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</si>
  <si>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</si>
  <si>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</si>
  <si>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</si>
  <si>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</si>
  <si>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</si>
  <si>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</si>
  <si>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</si>
  <si>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</si>
  <si>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</si>
  <si>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</si>
  <si>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</si>
  <si>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</si>
  <si>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</si>
  <si>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</si>
  <si>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</si>
  <si>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</si>
  <si>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</si>
  <si>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</si>
  <si>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</si>
  <si>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</si>
  <si>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</si>
  <si>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</si>
  <si>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</si>
  <si>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</si>
  <si>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</si>
  <si>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</si>
  <si>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</si>
  <si>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</si>
  <si>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</si>
  <si>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</si>
  <si>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</si>
  <si>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</si>
  <si>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</si>
  <si>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</si>
  <si>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</si>
  <si>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</si>
  <si>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</si>
  <si>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</si>
  <si>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</si>
  <si>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</si>
  <si>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</si>
  <si>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</si>
  <si>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</si>
  <si>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</si>
  <si>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</si>
  <si>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</si>
  <si>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</si>
  <si>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</si>
  <si>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</si>
  <si>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</si>
  <si>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</si>
  <si>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</si>
  <si>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</si>
  <si>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</si>
  <si>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</si>
  <si>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</si>
  <si>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</si>
  <si>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</si>
  <si>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</si>
  <si>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</si>
  <si>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</si>
  <si>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</si>
  <si>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</si>
  <si>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</si>
  <si>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</si>
  <si>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</si>
  <si>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</si>
  <si>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</si>
  <si>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</si>
  <si>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</si>
  <si>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</si>
  <si>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</si>
  <si>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</si>
  <si>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</si>
  <si>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</si>
  <si>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</si>
  <si>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</si>
  <si>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</si>
  <si>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</si>
  <si>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</si>
  <si>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</si>
  <si>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</si>
  <si>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</si>
  <si>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</si>
  <si>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</si>
  <si>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</si>
  <si>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</si>
  <si>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</si>
  <si>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</si>
  <si>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</si>
  <si>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</si>
  <si>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</si>
  <si>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</si>
  <si>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</si>
  <si>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</si>
  <si>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</si>
  <si>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</si>
  <si>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</si>
  <si>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</si>
  <si>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</si>
  <si>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</si>
  <si>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</si>
  <si>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</si>
  <si>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</si>
  <si>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</si>
  <si>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</si>
  <si>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</si>
  <si>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</si>
  <si>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</si>
  <si>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</si>
  <si>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</si>
  <si>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</si>
  <si>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</si>
  <si>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</si>
  <si>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</si>
  <si>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</si>
  <si>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</si>
  <si>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</si>
  <si>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</si>
  <si>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</si>
  <si>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</si>
  <si>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</si>
  <si>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</si>
  <si>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</si>
  <si>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</si>
  <si>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</si>
  <si>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</si>
  <si>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</si>
  <si>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</si>
  <si>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</si>
  <si>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</si>
  <si>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</si>
  <si>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</si>
  <si>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</si>
  <si>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</si>
  <si>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</si>
  <si>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</si>
  <si>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</si>
  <si>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</si>
  <si>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</si>
  <si>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</si>
  <si>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</si>
  <si>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</si>
  <si>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</si>
  <si>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</si>
  <si>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</si>
  <si>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</si>
  <si>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</si>
  <si>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</si>
  <si>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</si>
  <si>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</si>
  <si>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</si>
  <si>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</si>
  <si>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</si>
  <si>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</si>
  <si>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</si>
  <si>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</si>
  <si>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</si>
  <si>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</si>
  <si>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</si>
  <si>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</si>
  <si>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</si>
  <si>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</si>
  <si>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</si>
  <si>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</si>
  <si>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</si>
  <si>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</si>
  <si>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</si>
  <si>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</si>
  <si>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</si>
  <si>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</si>
  <si>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</si>
  <si>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</si>
  <si>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</si>
  <si>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</si>
  <si>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</si>
  <si>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</si>
  <si>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</si>
  <si>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</si>
  <si>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</si>
  <si>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</si>
  <si>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</si>
  <si>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</si>
  <si>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</si>
  <si>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</si>
  <si>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</si>
  <si>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</si>
  <si>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</si>
  <si>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</si>
  <si>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</si>
  <si>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</si>
  <si>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</si>
  <si>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</si>
  <si>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</si>
  <si>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</si>
  <si>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</si>
  <si>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</si>
  <si>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</si>
  <si>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</si>
  <si>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</si>
  <si>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</si>
  <si>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</si>
  <si>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</si>
  <si>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</si>
  <si>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</si>
  <si>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</si>
  <si>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</si>
  <si>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</si>
  <si>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</si>
  <si>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</si>
  <si>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</si>
  <si>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</si>
  <si>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</si>
  <si>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</si>
  <si>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</si>
  <si>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</si>
  <si>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</si>
  <si>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</si>
  <si>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</si>
  <si>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</si>
  <si>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</si>
  <si>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</si>
  <si>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</si>
  <si>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</si>
  <si>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</si>
  <si>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</si>
  <si>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</si>
  <si>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</si>
  <si>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</si>
  <si>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</si>
  <si>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</si>
  <si>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</si>
  <si>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</si>
  <si>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</si>
  <si>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</si>
  <si>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</si>
  <si>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</si>
  <si>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</si>
  <si>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</si>
  <si>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</si>
  <si>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</si>
  <si>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</si>
  <si>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</si>
  <si>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</si>
  <si>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</si>
  <si>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</si>
  <si>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</si>
  <si>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</si>
  <si>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</si>
  <si>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</si>
  <si>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</si>
  <si>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</si>
  <si>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</si>
  <si>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</si>
  <si>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</si>
  <si>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</si>
  <si>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</si>
  <si>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</si>
  <si>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</si>
  <si>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</si>
  <si>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</si>
  <si>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</si>
  <si>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</si>
  <si>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</si>
  <si>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</si>
  <si>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</si>
  <si>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</si>
  <si>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</si>
  <si>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</si>
  <si>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</si>
  <si>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</si>
  <si>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</si>
  <si>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</si>
  <si>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</si>
  <si>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</si>
  <si>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</si>
  <si>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</si>
  <si>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</si>
  <si>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</si>
  <si>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</si>
  <si>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</si>
  <si>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</si>
  <si>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</si>
  <si>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</si>
  <si>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</si>
  <si>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</si>
  <si>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</si>
  <si>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</si>
  <si>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</si>
  <si>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</si>
  <si>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</si>
  <si>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</si>
  <si>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</si>
  <si>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</si>
  <si>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</si>
  <si>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</si>
  <si>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</si>
  <si>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</si>
  <si>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</si>
  <si>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</si>
  <si>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</si>
  <si>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</si>
  <si>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</si>
  <si>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</si>
  <si>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</si>
  <si>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</si>
  <si>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</si>
  <si>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</si>
  <si>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</si>
  <si>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</si>
  <si>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</si>
  <si>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</si>
  <si>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</si>
  <si>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</si>
  <si>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</si>
  <si>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</si>
  <si>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</si>
  <si>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</si>
  <si>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</si>
  <si>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</si>
  <si>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</si>
  <si>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</si>
  <si>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</si>
  <si>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</si>
  <si>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</si>
  <si>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</si>
  <si>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</si>
  <si>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</si>
  <si>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</si>
  <si>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</si>
  <si>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</si>
  <si>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</si>
  <si>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</si>
  <si>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</si>
  <si>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</si>
  <si>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</si>
  <si>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</si>
  <si>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</si>
  <si>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</si>
  <si>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</si>
  <si>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</si>
  <si>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</si>
  <si>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</si>
  <si>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</si>
  <si>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</si>
  <si>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</si>
  <si>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</si>
  <si>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</si>
  <si>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</si>
  <si>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</si>
  <si>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</si>
  <si>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</si>
  <si>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</si>
  <si>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</si>
  <si>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</si>
  <si>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</si>
  <si>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</si>
  <si>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</si>
  <si>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</si>
  <si>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</si>
  <si>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</si>
  <si>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</si>
  <si>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</si>
  <si>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</si>
  <si>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</si>
  <si>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</si>
  <si>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</si>
  <si>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</si>
  <si>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</si>
  <si>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</si>
  <si>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</si>
  <si>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</si>
  <si>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</si>
  <si>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</si>
  <si>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</si>
  <si>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</si>
  <si>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</si>
  <si>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</si>
  <si>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</si>
  <si>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</si>
  <si>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</si>
  <si>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</si>
  <si>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</si>
  <si>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</si>
  <si>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</si>
  <si>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</si>
  <si>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</si>
  <si>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</si>
  <si>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</si>
  <si>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</si>
  <si>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</si>
  <si>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</si>
  <si>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</si>
  <si>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</si>
  <si>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</si>
  <si>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</si>
  <si>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</si>
  <si>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</si>
  <si>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</si>
  <si>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</si>
  <si>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</si>
  <si>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</si>
  <si>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</si>
  <si>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</si>
  <si>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</si>
  <si>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</si>
  <si>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</si>
  <si>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</si>
  <si>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</si>
  <si>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</si>
  <si>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</si>
  <si>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</si>
  <si>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</si>
  <si>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</si>
  <si>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</si>
  <si>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</si>
  <si>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</si>
  <si>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</si>
  <si>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</si>
  <si>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</si>
  <si>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</si>
  <si>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</si>
  <si>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</si>
  <si>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</si>
  <si>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</si>
  <si>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</si>
  <si>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</si>
  <si>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</si>
  <si>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</si>
  <si>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</si>
  <si>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</si>
  <si>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</si>
  <si>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</si>
  <si>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</si>
  <si>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</si>
  <si>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</si>
  <si>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</si>
  <si>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</si>
  <si>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</si>
  <si>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</si>
  <si>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</si>
  <si>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</si>
  <si>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</si>
  <si>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</si>
  <si>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</si>
  <si>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</si>
  <si>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</si>
  <si>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</si>
  <si>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</si>
  <si>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</si>
  <si>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</si>
  <si>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</si>
  <si>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</si>
  <si>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</si>
  <si>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</si>
  <si>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</si>
  <si>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</si>
  <si>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</si>
  <si>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</si>
  <si>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</si>
  <si>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</si>
  <si>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</si>
  <si>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</si>
  <si>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</si>
  <si>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</si>
  <si>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</si>
  <si>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</si>
  <si>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</si>
  <si>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</si>
  <si>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</si>
  <si>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</si>
  <si>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</si>
  <si>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</si>
  <si>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</si>
  <si>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</si>
  <si>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</si>
  <si>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</si>
  <si>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</si>
  <si>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</si>
  <si>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</si>
  <si>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</si>
  <si>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</si>
  <si>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</si>
  <si>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</si>
  <si>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</si>
  <si>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</si>
  <si>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</si>
  <si>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</si>
  <si>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</si>
  <si>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</si>
  <si>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</si>
  <si>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</si>
  <si>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</si>
  <si>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</si>
  <si>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</si>
  <si>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</si>
  <si>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</si>
  <si>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</si>
  <si>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</si>
  <si>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</si>
  <si>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</si>
  <si>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</si>
  <si>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</si>
  <si>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</si>
  <si>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</si>
  <si>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</si>
  <si>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</si>
  <si>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</si>
  <si>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</si>
  <si>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</si>
  <si>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</si>
  <si>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</si>
  <si>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</si>
  <si>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</si>
  <si>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</si>
  <si>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</si>
  <si>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</si>
  <si>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</si>
  <si>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</si>
  <si>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</si>
  <si>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</si>
  <si>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</si>
  <si>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</si>
  <si>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</si>
  <si>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</si>
  <si>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</si>
  <si>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</si>
  <si>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</si>
  <si>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</si>
  <si>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</si>
  <si>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</si>
  <si>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</si>
  <si>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</si>
  <si>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</si>
  <si>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</si>
  <si>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</si>
  <si>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</si>
  <si>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</si>
  <si>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</si>
  <si>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</si>
  <si>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</si>
  <si>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</si>
  <si>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</si>
  <si>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</si>
  <si>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</si>
  <si>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</si>
  <si>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</si>
  <si>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</si>
  <si>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</si>
  <si>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</si>
  <si>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</si>
  <si>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</si>
  <si>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</si>
  <si>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</si>
  <si>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</si>
  <si>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</si>
  <si>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</si>
  <si>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</si>
  <si>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</si>
  <si>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</si>
  <si>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</si>
  <si>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</si>
  <si>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</si>
  <si>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</si>
  <si>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</si>
  <si>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</si>
  <si>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</si>
  <si>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</si>
  <si>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</si>
  <si>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</si>
  <si>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</si>
  <si>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</si>
  <si>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</si>
  <si>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</si>
  <si>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</si>
  <si>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</si>
  <si>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</si>
  <si>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</si>
  <si>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</si>
  <si>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</si>
  <si>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</si>
  <si>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</si>
  <si>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</si>
  <si>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</si>
  <si>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</si>
  <si>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</si>
  <si>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</si>
  <si>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</si>
  <si>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</si>
  <si>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</si>
  <si>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</si>
  <si>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</si>
  <si>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</si>
  <si>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</si>
  <si>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</si>
  <si>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</si>
  <si>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</si>
  <si>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</si>
  <si>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</si>
  <si>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</si>
  <si>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</si>
  <si>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</si>
  <si>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</si>
  <si>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</si>
  <si>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</si>
  <si>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</si>
  <si>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</si>
  <si>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</si>
  <si>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</si>
  <si>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</si>
  <si>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</si>
  <si>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</si>
  <si>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</si>
  <si>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</si>
  <si>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</si>
  <si>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</si>
  <si>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</si>
  <si>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</si>
  <si>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</si>
  <si>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</si>
  <si>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</si>
  <si>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</si>
  <si>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</si>
  <si>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</si>
  <si>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</si>
  <si>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</si>
  <si>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</si>
  <si>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</si>
  <si>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</si>
  <si>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</si>
  <si>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</si>
  <si>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</si>
  <si>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</si>
  <si>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</si>
  <si>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</si>
  <si>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</si>
  <si>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</si>
  <si>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</si>
  <si>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</si>
  <si>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</si>
  <si>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</si>
  <si>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</si>
  <si>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</si>
  <si>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</si>
  <si>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</si>
  <si>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</si>
  <si>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</si>
  <si>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</si>
  <si>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</si>
  <si>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</si>
  <si>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</si>
  <si>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</si>
  <si>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</si>
  <si>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</si>
  <si>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</si>
  <si>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</si>
  <si>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</si>
  <si>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</si>
  <si>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</si>
  <si>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</si>
  <si>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</si>
  <si>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</si>
  <si>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</si>
  <si>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</si>
  <si>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</si>
  <si>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</si>
  <si>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</si>
  <si>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</si>
  <si>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</si>
  <si>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</si>
  <si>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</si>
  <si>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</si>
  <si>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</si>
  <si>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</si>
  <si>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</si>
  <si>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</si>
  <si>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</si>
  <si>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</si>
  <si>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</si>
  <si>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</si>
  <si>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</si>
  <si>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</si>
  <si>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</si>
  <si>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</si>
  <si>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</si>
  <si>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</si>
  <si>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</si>
  <si>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</si>
  <si>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</si>
  <si>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</si>
  <si>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</si>
  <si>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</si>
  <si>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</si>
  <si>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</si>
  <si>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</si>
  <si>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</si>
  <si>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</si>
  <si>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</si>
  <si>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</si>
  <si>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</si>
  <si>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</si>
  <si>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</si>
  <si>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</si>
  <si>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</si>
  <si>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</si>
  <si>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</si>
  <si>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</si>
  <si>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</si>
  <si>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</si>
  <si>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</si>
  <si>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</si>
  <si>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</si>
  <si>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</si>
  <si>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</si>
  <si>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</si>
  <si>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</si>
  <si>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</si>
  <si>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</si>
  <si>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</si>
  <si>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</si>
  <si>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</si>
  <si>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</si>
  <si>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</si>
  <si>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</si>
  <si>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</si>
  <si>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</si>
  <si>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</si>
  <si>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</si>
  <si>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</si>
  <si>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</si>
  <si>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</si>
  <si>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</si>
  <si>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</si>
  <si>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</si>
  <si>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</si>
  <si>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</si>
  <si>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</si>
  <si>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</si>
  <si>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</si>
  <si>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</si>
  <si>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</si>
  <si>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</si>
  <si>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</si>
  <si>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</si>
  <si>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</si>
  <si>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</si>
  <si>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</si>
  <si>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</si>
  <si>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</si>
  <si>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</si>
  <si>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</si>
  <si>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</si>
  <si>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</si>
  <si>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</si>
  <si>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</si>
  <si>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</si>
  <si>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</si>
  <si>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</si>
  <si>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</si>
  <si>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</si>
  <si>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</si>
  <si>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</si>
  <si>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</si>
  <si>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</si>
  <si>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</si>
  <si>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</si>
  <si>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</si>
  <si>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</si>
  <si>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</si>
  <si>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</si>
  <si>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</si>
  <si>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</si>
  <si>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</si>
  <si>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</si>
  <si>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</si>
  <si>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</si>
  <si>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</si>
  <si>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</si>
  <si>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</si>
  <si>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</si>
  <si>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</si>
  <si>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</si>
  <si>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</si>
  <si>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</si>
  <si>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</si>
  <si>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</si>
  <si>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</si>
  <si>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</si>
  <si>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</si>
  <si>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</si>
  <si>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</si>
  <si>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</si>
  <si>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</si>
  <si>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</si>
  <si>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</si>
  <si>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</si>
  <si>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</si>
  <si>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</si>
  <si>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</si>
  <si>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</si>
  <si>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</si>
  <si>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</si>
  <si>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</si>
  <si>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</si>
  <si>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</si>
  <si>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</si>
  <si>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</si>
  <si>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</si>
  <si>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</si>
  <si>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</si>
  <si>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</si>
  <si>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</si>
  <si>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</si>
  <si>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</si>
  <si>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</si>
  <si>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</si>
  <si>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</si>
  <si>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</si>
  <si>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</si>
  <si>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</si>
  <si>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</si>
  <si>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</si>
  <si>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</si>
  <si>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</si>
  <si>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</si>
  <si>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</si>
  <si>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</si>
  <si>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</si>
  <si>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</si>
  <si>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</si>
  <si>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</si>
  <si>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</si>
  <si>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</si>
  <si>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</si>
  <si>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</si>
  <si>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</si>
  <si>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</si>
  <si>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</si>
  <si>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</si>
  <si>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</si>
  <si>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</si>
  <si>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</si>
  <si>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</si>
  <si>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</si>
  <si>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</si>
  <si>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</si>
  <si>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</si>
  <si>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</si>
  <si>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</si>
  <si>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</si>
  <si>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</si>
  <si>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</si>
  <si>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</si>
  <si>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</si>
  <si>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</si>
  <si>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</si>
  <si>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</si>
  <si>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</si>
  <si>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</si>
  <si>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</si>
  <si>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</si>
  <si>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</si>
  <si>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</si>
  <si>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</si>
  <si>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</si>
  <si>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</si>
  <si>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</si>
  <si>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</si>
  <si>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</si>
  <si>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</si>
  <si>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</si>
  <si>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</si>
  <si>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</si>
  <si>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</si>
  <si>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</si>
  <si>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</si>
  <si>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</si>
  <si>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</si>
  <si>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</si>
  <si>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</si>
  <si>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</si>
  <si>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</si>
  <si>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</si>
  <si>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</si>
  <si>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</si>
  <si>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</si>
  <si>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</si>
  <si>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</si>
  <si>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</si>
  <si>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</si>
  <si>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</si>
  <si>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</si>
  <si>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</si>
  <si>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</si>
  <si>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</si>
  <si>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</si>
  <si>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</si>
  <si>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</si>
  <si>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</si>
  <si>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</si>
  <si>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</si>
  <si>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</si>
  <si>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</si>
  <si>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</si>
  <si>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</si>
  <si>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</si>
  <si>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</si>
  <si>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</si>
  <si>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</si>
  <si>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</si>
  <si>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</si>
  <si>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</si>
  <si>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</si>
  <si>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</si>
  <si>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</si>
  <si>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</si>
  <si>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</si>
  <si>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</si>
  <si>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</si>
  <si>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</si>
  <si>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</si>
  <si>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</si>
  <si>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</si>
  <si>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</si>
  <si>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</si>
  <si>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</si>
  <si>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</si>
  <si>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</si>
  <si>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</si>
  <si>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</si>
  <si>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</si>
  <si>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</si>
  <si>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</si>
  <si>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</si>
  <si>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</si>
  <si>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</si>
  <si>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</si>
  <si>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</si>
  <si>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</si>
  <si>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</si>
  <si>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</si>
  <si>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</si>
  <si>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</si>
  <si>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</si>
  <si>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</si>
  <si>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</si>
  <si>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</si>
  <si>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</si>
  <si>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</si>
  <si>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</si>
  <si>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</si>
  <si>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</si>
  <si>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</si>
  <si>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</si>
  <si>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</si>
  <si>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</si>
  <si>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</si>
  <si>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</si>
  <si>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</si>
  <si>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</si>
  <si>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</si>
  <si>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</si>
  <si>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</si>
  <si>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</si>
  <si>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</si>
  <si>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</si>
  <si>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</si>
  <si>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</si>
  <si>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</si>
  <si>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</si>
  <si>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</si>
  <si>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</si>
  <si>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</si>
  <si>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</si>
  <si>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</si>
  <si>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</si>
  <si>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</si>
  <si>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</si>
  <si>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</si>
  <si>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</si>
  <si>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</si>
  <si>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</si>
  <si>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</si>
  <si>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</si>
  <si>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</si>
  <si>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</si>
  <si>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</si>
  <si>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</si>
  <si>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</si>
  <si>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</si>
  <si>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</si>
  <si>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</si>
  <si>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</si>
  <si>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</si>
  <si>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</si>
  <si>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</si>
  <si>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</si>
  <si>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</si>
  <si>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</si>
  <si>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</si>
  <si>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</si>
  <si>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</si>
  <si>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</si>
  <si>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</si>
  <si>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</si>
  <si>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</si>
  <si>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</si>
  <si>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</si>
  <si>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</si>
  <si>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</si>
  <si>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</si>
  <si>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</si>
  <si>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</si>
  <si>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</si>
  <si>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</si>
  <si>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</si>
  <si>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</si>
  <si>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</si>
  <si>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</si>
  <si>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</si>
  <si>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</si>
  <si>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</si>
  <si>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</si>
  <si>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</si>
  <si>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</si>
  <si>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</si>
  <si>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</si>
  <si>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</si>
  <si>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</si>
  <si>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</si>
  <si>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</si>
  <si>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</si>
  <si>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</si>
  <si>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</si>
  <si>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</si>
  <si>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</si>
  <si>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</si>
  <si>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</si>
  <si>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</si>
  <si>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</si>
  <si>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</si>
  <si>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</si>
  <si>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</si>
  <si>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</si>
  <si>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</si>
  <si>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</si>
  <si>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</si>
  <si>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</si>
  <si>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</si>
  <si>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</si>
  <si>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</si>
  <si>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</si>
  <si>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</si>
  <si>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</si>
  <si>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</si>
  <si>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</si>
  <si>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</si>
  <si>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</si>
  <si>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</si>
  <si>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</si>
  <si>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</si>
  <si>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</si>
  <si>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</si>
  <si>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</si>
  <si>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</si>
  <si>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</si>
  <si>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</si>
  <si>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</si>
  <si>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</si>
  <si>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</si>
  <si>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</si>
  <si>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</si>
  <si>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</si>
  <si>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</si>
  <si>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</si>
  <si>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</si>
  <si>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</si>
  <si>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</si>
  <si>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</si>
  <si>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</si>
  <si>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</si>
  <si>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</si>
  <si>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</si>
  <si>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</si>
  <si>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</si>
  <si>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</si>
  <si>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</si>
  <si>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</si>
  <si>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</si>
  <si>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</si>
  <si>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</si>
  <si>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</si>
  <si>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</si>
  <si>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</si>
  <si>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</si>
  <si>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</si>
  <si>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</si>
  <si>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</si>
  <si>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</si>
  <si>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</si>
  <si>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</si>
  <si>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</si>
  <si>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</si>
  <si>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</si>
  <si>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</si>
  <si>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</si>
  <si>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</si>
  <si>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</si>
  <si>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</si>
  <si>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</si>
  <si>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</si>
  <si>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</si>
  <si>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</si>
  <si>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</si>
  <si>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</si>
  <si>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</si>
  <si>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</si>
  <si>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</si>
  <si>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</si>
  <si>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</si>
  <si>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</si>
  <si>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</si>
  <si>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</si>
  <si>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</si>
  <si>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</si>
  <si>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</si>
  <si>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</si>
  <si>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</si>
  <si>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</si>
  <si>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</si>
  <si>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</si>
  <si>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</si>
  <si>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</si>
  <si>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</si>
  <si>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</si>
  <si>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</si>
  <si>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</si>
  <si>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</si>
  <si>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</si>
  <si>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</si>
  <si>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</si>
  <si>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</si>
  <si>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</si>
  <si>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</si>
  <si>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</si>
  <si>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</si>
  <si>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</si>
  <si>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</si>
  <si>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</si>
  <si>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</si>
  <si>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</si>
  <si>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</si>
  <si>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</si>
  <si>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</si>
  <si>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</si>
  <si>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</si>
  <si>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</si>
  <si>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</si>
  <si>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</si>
  <si>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</si>
  <si>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</si>
  <si>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</si>
  <si>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</si>
  <si>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</si>
  <si>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</si>
  <si>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</si>
  <si>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</si>
  <si>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</si>
  <si>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</si>
  <si>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</si>
  <si>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</si>
  <si>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</si>
  <si>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</si>
  <si>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</si>
  <si>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</si>
  <si>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</si>
  <si>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</si>
  <si>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</si>
  <si>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</si>
  <si>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</si>
  <si>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</si>
  <si>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</si>
  <si>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</si>
  <si>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</si>
  <si>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</si>
  <si>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</si>
  <si>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</si>
  <si>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</si>
  <si>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</si>
  <si>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</si>
  <si>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</si>
  <si>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</si>
  <si>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</si>
  <si>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</si>
  <si>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</si>
  <si>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</si>
  <si>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</si>
  <si>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</si>
  <si>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</si>
  <si>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</si>
  <si>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</si>
  <si>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</si>
  <si>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</si>
  <si>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</si>
  <si>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</si>
  <si>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</si>
  <si>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</si>
  <si>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</si>
  <si>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</si>
  <si>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</si>
  <si>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</si>
  <si>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</si>
  <si>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</si>
  <si>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</si>
  <si>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</si>
  <si>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</si>
  <si>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</si>
  <si>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</si>
  <si>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</si>
  <si>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</si>
  <si>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</si>
  <si>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</si>
  <si>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</si>
  <si>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</si>
  <si>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</si>
  <si>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</si>
  <si>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</si>
  <si>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</si>
  <si>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</si>
  <si>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</si>
  <si>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</si>
  <si>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</si>
  <si>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</si>
  <si>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</si>
  <si>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</si>
  <si>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</si>
  <si>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</si>
  <si>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</si>
  <si>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</si>
  <si>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</si>
  <si>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</si>
  <si>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</si>
  <si>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</si>
  <si>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</si>
  <si>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</si>
  <si>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</si>
  <si>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</si>
  <si>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</si>
  <si>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</si>
  <si>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</si>
  <si>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</si>
  <si>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</si>
  <si>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</si>
  <si>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</si>
  <si>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</si>
  <si>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</si>
  <si>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</si>
  <si>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</si>
  <si>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</si>
  <si>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</si>
  <si>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</si>
  <si>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</si>
  <si>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</si>
  <si>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</si>
  <si>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</si>
  <si>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</si>
  <si>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</si>
  <si>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</si>
  <si>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</si>
  <si>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</si>
  <si>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</si>
  <si>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</si>
  <si>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</si>
  <si>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</si>
  <si>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</si>
  <si>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</si>
  <si>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</si>
  <si>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</si>
  <si>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</si>
  <si>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</si>
  <si>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</si>
  <si>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</si>
  <si>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</si>
  <si>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</si>
  <si>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</si>
  <si>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</si>
  <si>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</si>
  <si>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</si>
  <si>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</si>
  <si>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</si>
  <si>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</si>
  <si>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</si>
  <si>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</si>
  <si>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</si>
  <si>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</si>
  <si>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</si>
  <si>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</si>
  <si>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</si>
  <si>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</si>
  <si>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</si>
  <si>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</si>
  <si>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</si>
  <si>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</si>
  <si>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</si>
  <si>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</si>
  <si>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</si>
  <si>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</si>
  <si>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</si>
  <si>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</si>
  <si>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</si>
  <si>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</si>
  <si>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</si>
  <si>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</si>
  <si>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</si>
  <si>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</si>
  <si>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</si>
  <si>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</si>
  <si>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</si>
  <si>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</si>
  <si>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</si>
  <si>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</si>
  <si>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</si>
  <si>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</si>
  <si>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</si>
  <si>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</si>
  <si>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</si>
  <si>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</si>
  <si>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</si>
  <si>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</si>
  <si>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</si>
  <si>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</si>
  <si>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</si>
  <si>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</si>
  <si>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</si>
  <si>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</si>
  <si>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</si>
  <si>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</si>
  <si>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</si>
  <si>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</si>
  <si>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</si>
  <si>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</si>
  <si>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</si>
  <si>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</si>
  <si>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</si>
  <si>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</si>
  <si>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</si>
  <si>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</si>
  <si>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</si>
  <si>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</si>
  <si>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</si>
  <si>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</si>
  <si>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</si>
  <si>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</si>
  <si>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</si>
  <si>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</si>
  <si>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</si>
  <si>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</si>
  <si>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</si>
  <si>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</si>
  <si>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</si>
  <si>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</si>
  <si>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</si>
  <si>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</si>
  <si>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</si>
  <si>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</si>
  <si>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</si>
  <si>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</si>
  <si>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</si>
  <si>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</si>
  <si>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</si>
  <si>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</si>
  <si>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</si>
  <si>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</si>
  <si>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</si>
  <si>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</si>
  <si>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</si>
  <si>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</si>
  <si>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</si>
  <si>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</si>
  <si>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</si>
  <si>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</si>
  <si>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</si>
  <si>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</si>
  <si>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</si>
  <si>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</si>
  <si>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</si>
  <si>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</si>
  <si>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</si>
  <si>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</si>
  <si>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</si>
  <si>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</si>
  <si>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</si>
  <si>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</si>
  <si>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</si>
  <si>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</si>
  <si>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</si>
  <si>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</si>
  <si>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</si>
  <si>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</si>
  <si>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</si>
  <si>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</si>
  <si>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</si>
  <si>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</si>
  <si>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</si>
  <si>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</si>
  <si>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</si>
  <si>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</si>
  <si>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</si>
  <si>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</si>
  <si>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</si>
  <si>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</si>
  <si>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</si>
  <si>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</si>
  <si>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</si>
  <si>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</si>
  <si>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</si>
  <si>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</si>
  <si>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</si>
  <si>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</si>
  <si>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</si>
  <si>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</si>
  <si>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</si>
  <si>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</si>
  <si>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</si>
  <si>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</si>
  <si>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</si>
  <si>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</si>
  <si>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</si>
  <si>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</si>
  <si>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</si>
  <si>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</si>
  <si>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</si>
  <si>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</si>
  <si>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</si>
  <si>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</si>
  <si>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</si>
  <si>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</si>
  <si>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</si>
  <si>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</si>
  <si>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</si>
  <si>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</si>
  <si>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</si>
  <si>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</si>
  <si>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</si>
  <si>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</si>
  <si>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</si>
  <si>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</si>
  <si>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</si>
  <si>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</si>
  <si>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</si>
  <si>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</si>
  <si>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</si>
  <si>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</si>
  <si>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</si>
  <si>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</si>
  <si>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</si>
  <si>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</si>
  <si>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</si>
  <si>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</si>
  <si>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</si>
  <si>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</si>
  <si>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</si>
  <si>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</si>
  <si>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</si>
  <si>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</si>
  <si>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</si>
  <si>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</si>
  <si>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</si>
  <si>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</si>
  <si>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</si>
  <si>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</si>
  <si>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</si>
  <si>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</si>
  <si>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</si>
  <si>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</si>
  <si>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</si>
  <si>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</si>
  <si>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</si>
  <si>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</si>
  <si>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</si>
  <si>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</si>
  <si>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</si>
  <si>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</si>
  <si>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</si>
  <si>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</si>
  <si>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</si>
  <si>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</si>
  <si>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</si>
  <si>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</si>
  <si>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</si>
  <si>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</si>
  <si>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</si>
  <si>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</si>
  <si>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</si>
  <si>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</si>
  <si>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</si>
  <si>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</si>
  <si>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</si>
  <si>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</si>
  <si>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</si>
  <si>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</si>
  <si>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</si>
  <si>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</si>
  <si>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</si>
  <si>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</si>
  <si>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</si>
  <si>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</si>
  <si>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</si>
  <si>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</si>
  <si>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</si>
  <si>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</si>
  <si>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</si>
  <si>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</si>
  <si>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</si>
  <si>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</si>
  <si>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</si>
  <si>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</si>
  <si>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</si>
  <si>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</si>
  <si>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</si>
  <si>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</si>
  <si>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</si>
  <si>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</si>
  <si>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</si>
  <si>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</si>
  <si>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</si>
  <si>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</si>
  <si>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</si>
  <si>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</si>
  <si>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</si>
  <si>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</si>
  <si>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</si>
  <si>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</si>
  <si>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</si>
  <si>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</si>
  <si>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</si>
  <si>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</si>
  <si>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</si>
  <si>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</si>
  <si>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</si>
  <si>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</si>
  <si>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</si>
  <si>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</si>
  <si>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</si>
  <si>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</si>
  <si>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</si>
  <si>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</si>
  <si>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</si>
  <si>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</si>
  <si>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</si>
  <si>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</si>
  <si>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</si>
  <si>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</si>
  <si>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</si>
  <si>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</si>
  <si>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</si>
  <si>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</si>
  <si>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</si>
  <si>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</si>
  <si>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</si>
  <si>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</si>
  <si>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</si>
  <si>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</si>
  <si>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</si>
  <si>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</si>
  <si>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</si>
  <si>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</si>
  <si>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</si>
  <si>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</si>
  <si>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</si>
  <si>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</si>
  <si>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</si>
  <si>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</si>
  <si>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</si>
  <si>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</si>
  <si>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</si>
  <si>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</si>
  <si>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</si>
  <si>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</si>
  <si>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</si>
  <si>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</si>
  <si>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</si>
  <si>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</si>
  <si>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</si>
  <si>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</si>
  <si>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</si>
  <si>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</si>
  <si>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</si>
  <si>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</si>
  <si>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</si>
  <si>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</si>
  <si>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</si>
  <si>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</si>
  <si>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</si>
  <si>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</si>
  <si>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</si>
  <si>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</si>
  <si>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</si>
  <si>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</si>
  <si>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</si>
  <si>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</si>
  <si>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</si>
  <si>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</si>
  <si>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</si>
  <si>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</si>
  <si>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</si>
  <si>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</si>
  <si>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</si>
  <si>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</si>
  <si>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</si>
  <si>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</si>
  <si>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</si>
  <si>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</si>
  <si>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</si>
  <si>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</si>
  <si>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</si>
  <si>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</si>
  <si>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</si>
  <si>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</si>
  <si>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</si>
  <si>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</si>
  <si>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</si>
  <si>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</si>
  <si>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</si>
  <si>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</si>
  <si>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</si>
  <si>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</si>
  <si>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</si>
  <si>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</si>
  <si>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</si>
  <si>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</si>
  <si>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</si>
  <si>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</si>
  <si>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</si>
  <si>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</si>
  <si>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</si>
  <si>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</si>
  <si>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</si>
  <si>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</si>
  <si>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</si>
  <si>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</si>
  <si>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</si>
  <si>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</si>
  <si>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</si>
  <si>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</si>
  <si>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</si>
  <si>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</si>
  <si>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</si>
  <si>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</si>
  <si>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</si>
  <si>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</si>
  <si>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</si>
  <si>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</si>
  <si>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</si>
  <si>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</si>
  <si>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</si>
  <si>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</si>
  <si>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</si>
  <si>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</si>
  <si>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</si>
  <si>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</si>
  <si>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</si>
  <si>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</si>
  <si>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</si>
  <si>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</si>
  <si>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</si>
  <si>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</si>
  <si>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</si>
  <si>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</si>
  <si>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</si>
  <si>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</si>
  <si>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</si>
  <si>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</si>
  <si>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</si>
  <si>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</si>
  <si>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</si>
  <si>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</si>
  <si>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</si>
  <si>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</si>
  <si>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</si>
  <si>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</si>
  <si>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</si>
  <si>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</si>
  <si>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</si>
  <si>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</si>
  <si>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</si>
  <si>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</si>
  <si>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</si>
  <si>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</si>
  <si>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</si>
  <si>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</si>
  <si>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</si>
  <si>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</si>
  <si>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</si>
  <si>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</si>
  <si>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</si>
  <si>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</si>
  <si>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</si>
  <si>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</si>
  <si>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</si>
  <si>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</si>
  <si>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</si>
  <si>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</si>
  <si>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</si>
  <si>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</si>
  <si>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</si>
  <si>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</si>
  <si>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</si>
  <si>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</si>
  <si>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</si>
  <si>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</si>
  <si>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</si>
  <si>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</si>
  <si>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</si>
  <si>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</si>
  <si>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</si>
  <si>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</si>
  <si>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</si>
  <si>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</si>
  <si>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</si>
  <si>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</si>
  <si>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</si>
  <si>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</si>
  <si>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</si>
  <si>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</si>
  <si>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</si>
  <si>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</si>
  <si>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</si>
  <si>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</si>
  <si>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</si>
  <si>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</si>
  <si>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</si>
  <si>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</si>
  <si>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</si>
  <si>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</si>
  <si>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</si>
  <si>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</si>
  <si>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</si>
  <si>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</si>
  <si>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</si>
  <si>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</si>
  <si>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</si>
  <si>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</si>
  <si>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</si>
  <si>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</si>
  <si>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</si>
  <si>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</si>
  <si>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</si>
  <si>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</si>
  <si>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</si>
  <si>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</si>
  <si>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</si>
  <si>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</si>
  <si>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</si>
  <si>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</si>
  <si>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</si>
  <si>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</si>
  <si>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</si>
  <si>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</si>
  <si>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</si>
  <si>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</si>
  <si>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</si>
  <si>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</si>
  <si>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</si>
  <si>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</si>
  <si>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</si>
  <si>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</si>
  <si>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</si>
  <si>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</si>
  <si>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</si>
  <si>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</si>
  <si>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</si>
  <si>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</si>
  <si>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</si>
  <si>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</si>
  <si>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</si>
  <si>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</si>
  <si>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</si>
  <si>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</si>
  <si>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</si>
  <si>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</si>
  <si>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</si>
  <si>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</si>
  <si>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</si>
  <si>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</si>
  <si>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</si>
  <si>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</si>
  <si>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</si>
  <si>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</si>
  <si>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</si>
  <si>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</si>
  <si>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</si>
  <si>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</si>
  <si>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</si>
  <si>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</si>
  <si>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</si>
  <si>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</si>
  <si>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</si>
  <si>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</si>
  <si>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</si>
  <si>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</si>
  <si>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</si>
  <si>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</si>
  <si>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</si>
  <si>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</si>
  <si>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</si>
  <si>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</si>
  <si>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</si>
  <si>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</si>
  <si>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</si>
  <si>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</si>
  <si>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</si>
  <si>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</si>
  <si>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</si>
  <si>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</si>
  <si>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</si>
  <si>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</si>
  <si>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</si>
  <si>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</si>
  <si>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</si>
  <si>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</si>
  <si>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</si>
  <si>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</si>
  <si>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</si>
  <si>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</si>
  <si>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</si>
  <si>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</si>
  <si>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</si>
  <si>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</si>
  <si>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</si>
  <si>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</si>
  <si>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</si>
  <si>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</si>
  <si>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</si>
  <si>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</si>
  <si>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</si>
  <si>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</si>
  <si>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</si>
  <si>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</si>
  <si>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</si>
  <si>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</si>
  <si>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</si>
  <si>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</si>
  <si>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</si>
  <si>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</si>
  <si>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</si>
  <si>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</si>
  <si>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</si>
  <si>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</si>
  <si>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</si>
  <si>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</si>
  <si>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</si>
  <si>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</si>
  <si>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</si>
  <si>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</si>
  <si>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</si>
  <si>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</si>
  <si>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</si>
  <si>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</si>
  <si>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</si>
  <si>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</si>
  <si>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</si>
  <si>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</si>
  <si>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</si>
  <si>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</si>
  <si>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</si>
  <si>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</si>
  <si>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</si>
  <si>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</si>
  <si>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</si>
  <si>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</si>
  <si>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</si>
  <si>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</si>
  <si>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</si>
  <si>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</si>
  <si>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</si>
  <si>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</si>
  <si>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</si>
  <si>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</si>
  <si>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</si>
  <si>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</si>
  <si>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</si>
  <si>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</si>
  <si>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</si>
  <si>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</si>
  <si>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</si>
  <si>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</si>
  <si>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</si>
  <si>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</si>
  <si>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</si>
  <si>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</si>
  <si>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</si>
  <si>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</si>
  <si>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</si>
  <si>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</si>
  <si>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</si>
  <si>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</si>
  <si>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</si>
  <si>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</si>
  <si>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</si>
  <si>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</si>
  <si>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</si>
  <si>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</si>
  <si>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</si>
  <si>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</si>
  <si>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</si>
  <si>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</si>
  <si>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</si>
  <si>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</si>
  <si>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</si>
  <si>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</si>
  <si>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</si>
  <si>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</si>
  <si>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</si>
  <si>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</si>
  <si>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</si>
  <si>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</si>
  <si>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</si>
  <si>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</si>
  <si>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</si>
  <si>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</si>
  <si>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</si>
  <si>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</si>
  <si>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</si>
  <si>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</si>
  <si>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</si>
  <si>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</si>
  <si>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</si>
  <si>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</si>
  <si>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</si>
  <si>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</si>
  <si>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</si>
  <si>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</si>
  <si>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</si>
  <si>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</si>
  <si>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</si>
  <si>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</si>
  <si>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</si>
  <si>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</si>
  <si>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</si>
  <si>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</si>
  <si>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</si>
  <si>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</si>
  <si>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</si>
  <si>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</si>
  <si>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</si>
  <si>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</si>
  <si>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</si>
  <si>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</si>
  <si>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</si>
  <si>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</si>
  <si>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</si>
  <si>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</si>
  <si>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</si>
  <si>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</si>
  <si>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</si>
  <si>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</si>
  <si>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</si>
  <si>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</si>
  <si>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</si>
  <si>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</si>
  <si>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</si>
  <si>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</si>
  <si>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</si>
  <si>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</si>
  <si>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</si>
  <si>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</si>
  <si>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</si>
  <si>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</si>
  <si>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</si>
  <si>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</si>
  <si>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</si>
  <si>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</si>
  <si>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</si>
  <si>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</si>
  <si>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</si>
  <si>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</si>
  <si>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</si>
  <si>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</si>
  <si>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</si>
  <si>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</si>
  <si>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</si>
  <si>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</si>
  <si>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</si>
  <si>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</si>
  <si>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</si>
  <si>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</si>
  <si>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</si>
  <si>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</si>
  <si>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</si>
  <si>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</si>
  <si>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</si>
  <si>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</si>
  <si>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</si>
  <si>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</si>
  <si>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</si>
  <si>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</si>
  <si>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</si>
  <si>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</si>
  <si>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</si>
  <si>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</si>
  <si>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</si>
  <si>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</si>
  <si>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</si>
  <si>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</si>
  <si>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</si>
  <si>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</si>
  <si>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</si>
  <si>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</si>
  <si>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</si>
  <si>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</si>
  <si>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</si>
  <si>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</si>
  <si>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</si>
  <si>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</si>
  <si>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</si>
  <si>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</si>
  <si>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</si>
  <si>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</si>
  <si>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</si>
  <si>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</si>
  <si>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</si>
  <si>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</si>
  <si>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</si>
  <si>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</si>
  <si>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</si>
  <si>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</si>
  <si>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</si>
  <si>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</si>
  <si>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</si>
  <si>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</si>
  <si>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</si>
  <si>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</si>
  <si>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</si>
  <si>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</si>
  <si>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</si>
  <si>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</si>
  <si>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</si>
  <si>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</si>
  <si>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</si>
  <si>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</si>
  <si>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</si>
  <si>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</si>
  <si>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</si>
  <si>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</si>
  <si>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</si>
  <si>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</si>
  <si>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</si>
  <si>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</si>
  <si>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</si>
  <si>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</si>
  <si>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</si>
  <si>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</si>
  <si>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</si>
  <si>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</si>
  <si>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</si>
  <si>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</si>
  <si>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</si>
  <si>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</si>
  <si>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</si>
  <si>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</si>
  <si>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</si>
  <si>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</si>
  <si>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</si>
  <si>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</si>
  <si>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</si>
  <si>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</si>
  <si>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</si>
  <si>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</si>
  <si>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</si>
  <si>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</si>
  <si>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</si>
  <si>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</si>
  <si>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</si>
  <si>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</si>
  <si>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</si>
  <si>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</si>
  <si>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</si>
  <si>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</si>
  <si>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</si>
  <si>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</si>
  <si>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</si>
  <si>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</si>
  <si>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</si>
  <si>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</si>
  <si>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</si>
  <si>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</si>
  <si>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</si>
  <si>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</si>
  <si>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</si>
  <si>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</si>
  <si>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</si>
  <si>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</si>
  <si>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</si>
  <si>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</si>
  <si>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</si>
  <si>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</si>
  <si>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</si>
  <si>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</si>
  <si>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</si>
  <si>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</si>
  <si>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</si>
  <si>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</si>
  <si>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</si>
  <si>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</si>
  <si>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</si>
  <si>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</si>
  <si>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</si>
  <si>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</si>
  <si>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</si>
  <si>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</si>
  <si>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</si>
  <si>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</si>
  <si>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</si>
  <si>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</si>
  <si>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</si>
  <si>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</si>
  <si>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</si>
  <si>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</si>
  <si>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</si>
  <si>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</si>
  <si>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</si>
  <si>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</si>
  <si>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</si>
  <si>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</si>
  <si>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</si>
  <si>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</si>
  <si>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</si>
  <si>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</si>
  <si>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</si>
  <si>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</si>
  <si>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</si>
  <si>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</si>
  <si>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</si>
  <si>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</si>
  <si>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</si>
  <si>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</si>
  <si>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</si>
  <si>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</si>
  <si>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</si>
  <si>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</si>
  <si>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</si>
  <si>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</si>
  <si>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</si>
  <si>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</si>
  <si>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</si>
  <si>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</si>
  <si>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</si>
  <si>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</si>
  <si>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</si>
  <si>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</si>
  <si>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</si>
  <si>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</si>
  <si>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</si>
  <si>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</si>
  <si>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</si>
  <si>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</si>
  <si>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</si>
  <si>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</si>
  <si>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</si>
  <si>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</si>
  <si>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</si>
  <si>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</si>
  <si>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</si>
  <si>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</si>
  <si>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</si>
  <si>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</si>
  <si>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</si>
  <si>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</si>
  <si>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</si>
  <si>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</si>
  <si>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</si>
  <si>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</si>
  <si>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</si>
  <si>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</si>
  <si>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</si>
  <si>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</si>
  <si>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</si>
  <si>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</si>
  <si>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</si>
  <si>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</si>
  <si>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</si>
  <si>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</si>
  <si>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</si>
  <si>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</si>
  <si>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</si>
  <si>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</si>
  <si>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</si>
  <si>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</si>
  <si>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</si>
  <si>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</si>
  <si>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</si>
  <si>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</si>
  <si>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</si>
  <si>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</si>
  <si>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</si>
  <si>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</si>
  <si>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</si>
  <si>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</si>
  <si>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</si>
  <si>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</si>
  <si>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</si>
  <si>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</si>
  <si>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</si>
  <si>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</si>
  <si>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</si>
  <si>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</si>
  <si>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</si>
  <si>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</si>
  <si>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</si>
  <si>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</si>
  <si>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</si>
  <si>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</si>
  <si>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</si>
  <si>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</si>
  <si>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</si>
  <si>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</si>
  <si>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</si>
  <si>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</si>
  <si>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</si>
  <si>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</si>
  <si>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</si>
  <si>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</si>
  <si>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</si>
  <si>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</si>
  <si>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</si>
  <si>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</si>
  <si>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</si>
  <si>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</si>
  <si>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</si>
  <si>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</si>
  <si>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</si>
  <si>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</si>
  <si>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</si>
  <si>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</si>
  <si>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</si>
  <si>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</si>
  <si>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</si>
  <si>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</si>
  <si>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</si>
  <si>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</si>
  <si>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</si>
  <si>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</si>
  <si>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</si>
  <si>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</si>
  <si>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</si>
  <si>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</si>
  <si>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</si>
  <si>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</si>
  <si>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</si>
  <si>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</si>
  <si>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</si>
  <si>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</si>
  <si>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</si>
  <si>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</si>
  <si>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</si>
  <si>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</si>
  <si>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</si>
  <si>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</si>
  <si>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</si>
  <si>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</si>
  <si>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</si>
  <si>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</si>
  <si>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</si>
  <si>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</si>
  <si>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</si>
  <si>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</si>
  <si>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</si>
  <si>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</si>
  <si>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</si>
  <si>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</si>
  <si>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</si>
  <si>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</si>
  <si>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</si>
  <si>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</si>
  <si>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</si>
  <si>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</si>
  <si>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</si>
  <si>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</si>
  <si>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</si>
  <si>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</si>
  <si>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</si>
  <si>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</si>
  <si>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</si>
  <si>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</si>
  <si>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</si>
  <si>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</si>
  <si>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</si>
  <si>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</si>
  <si>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</si>
  <si>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</si>
  <si>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</si>
  <si>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</si>
  <si>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</si>
  <si>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</si>
  <si>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</si>
  <si>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</si>
  <si>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</si>
  <si>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</si>
  <si>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</si>
  <si>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</si>
  <si>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</si>
  <si>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</si>
  <si>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</si>
  <si>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</si>
  <si>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</si>
  <si>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</si>
  <si>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</si>
  <si>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</si>
  <si>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</si>
  <si>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</si>
  <si>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</si>
  <si>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</si>
  <si>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</si>
  <si>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</si>
  <si>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</si>
  <si>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</si>
  <si>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</si>
  <si>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</si>
  <si>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</si>
  <si>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</si>
  <si>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</si>
  <si>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</si>
  <si>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</si>
  <si>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</si>
  <si>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</si>
  <si>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</si>
  <si>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</si>
  <si>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</si>
  <si>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</si>
  <si>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</si>
  <si>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</si>
  <si>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</si>
  <si>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</si>
  <si>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</si>
  <si>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</si>
  <si>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</si>
  <si>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</si>
  <si>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</si>
  <si>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</si>
  <si>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</si>
  <si>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</si>
  <si>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</si>
  <si>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</si>
  <si>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</si>
  <si>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</si>
  <si>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</si>
  <si>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</si>
  <si>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</si>
  <si>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</si>
  <si>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</si>
  <si>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</si>
  <si>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</si>
  <si>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</si>
  <si>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</si>
  <si>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</si>
  <si>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</si>
  <si>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</si>
  <si>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</si>
  <si>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</si>
  <si>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</si>
  <si>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</si>
  <si>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</si>
  <si>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</si>
  <si>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</si>
  <si>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</si>
  <si>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</si>
  <si>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</si>
  <si>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</si>
  <si>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</si>
  <si>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</si>
  <si>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</si>
  <si>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</si>
  <si>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</si>
  <si>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</si>
  <si>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</si>
  <si>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</si>
  <si>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</si>
  <si>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</si>
  <si>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</si>
  <si>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</si>
  <si>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</si>
  <si>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</si>
  <si>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</si>
  <si>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</si>
  <si>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</si>
  <si>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</si>
  <si>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</si>
  <si>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</si>
  <si>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</si>
  <si>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</si>
  <si>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</si>
  <si>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</si>
  <si>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</si>
  <si>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</si>
  <si>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</si>
  <si>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</si>
  <si>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</si>
  <si>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</si>
  <si>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</si>
  <si>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</si>
  <si>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</si>
  <si>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</si>
  <si>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</si>
  <si>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</si>
  <si>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</si>
  <si>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</si>
  <si>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</si>
  <si>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</si>
  <si>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</si>
  <si>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</si>
  <si>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</si>
  <si>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</si>
  <si>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</si>
  <si>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</si>
  <si>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</si>
  <si>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</si>
  <si>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</si>
  <si>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</si>
  <si>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</si>
  <si>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</si>
  <si>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</si>
  <si>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</si>
  <si>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</si>
  <si>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</si>
  <si>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</si>
  <si>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</si>
  <si>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</si>
  <si>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</si>
  <si>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</si>
  <si>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</si>
  <si>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</si>
  <si>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</si>
  <si>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</si>
  <si>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</si>
  <si>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</si>
  <si>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</si>
  <si>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</si>
  <si>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</si>
  <si>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</si>
  <si>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</si>
  <si>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</si>
  <si>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</si>
  <si>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</si>
  <si>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</si>
  <si>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</si>
  <si>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</si>
  <si>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</si>
  <si>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</si>
  <si>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</si>
  <si>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</si>
  <si>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</si>
  <si>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</si>
  <si>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</si>
  <si>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</si>
  <si>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</si>
  <si>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</si>
  <si>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</si>
  <si>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</si>
  <si>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</si>
  <si>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</si>
  <si>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</si>
  <si>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</si>
  <si>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</si>
  <si>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</si>
  <si>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</si>
  <si>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</si>
  <si>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</si>
  <si>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</si>
  <si>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</si>
  <si>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</si>
  <si>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</si>
  <si>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</si>
  <si>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</si>
  <si>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</si>
  <si>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</si>
  <si>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</si>
  <si>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</si>
  <si>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</si>
  <si>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</si>
  <si>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</si>
  <si>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</si>
  <si>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</si>
  <si>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</si>
  <si>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</si>
  <si>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</si>
  <si>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</si>
  <si>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</si>
  <si>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</si>
  <si>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</si>
  <si>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</si>
  <si>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</si>
  <si>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</si>
  <si>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</si>
  <si>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</si>
  <si>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</si>
  <si>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</si>
  <si>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</si>
  <si>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</si>
  <si>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</si>
  <si>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</si>
  <si>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</si>
  <si>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</si>
  <si>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</si>
  <si>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</si>
  <si>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</si>
  <si>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</si>
  <si>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</si>
  <si>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</si>
  <si>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</si>
  <si>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</si>
  <si>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</si>
  <si>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</si>
  <si>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</si>
  <si>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</si>
  <si>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</si>
  <si>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</si>
  <si>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</si>
  <si>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</si>
  <si>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</si>
  <si>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</si>
  <si>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</si>
  <si>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</si>
  <si>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</si>
  <si>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</si>
  <si>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</si>
  <si>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</si>
  <si>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</si>
  <si>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</si>
  <si>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</si>
  <si>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</si>
  <si>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</si>
  <si>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</si>
  <si>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</si>
  <si>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</si>
  <si>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</si>
  <si>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</si>
  <si>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</si>
  <si>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</si>
  <si>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</si>
  <si>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</si>
  <si>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</si>
  <si>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</si>
  <si>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</si>
  <si>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</si>
  <si>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</si>
  <si>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</si>
  <si>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</si>
  <si>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</si>
  <si>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</si>
  <si>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</si>
  <si>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</si>
  <si>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</si>
  <si>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</si>
  <si>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</si>
  <si>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</si>
  <si>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</si>
  <si>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</si>
  <si>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</si>
  <si>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</si>
  <si>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</si>
  <si>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</si>
  <si>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</si>
  <si>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</si>
  <si>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</si>
  <si>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</si>
  <si>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</si>
  <si>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</si>
  <si>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</si>
  <si>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</si>
  <si>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</si>
  <si>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</si>
  <si>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</si>
  <si>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</si>
  <si>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</si>
  <si>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</si>
  <si>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</si>
  <si>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</si>
  <si>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</si>
  <si>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</si>
  <si>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</si>
  <si>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</si>
  <si>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</si>
  <si>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</si>
  <si>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</si>
  <si>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</si>
  <si>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</si>
  <si>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</si>
  <si>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</si>
  <si>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</si>
  <si>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</si>
  <si>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</si>
  <si>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</si>
  <si>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</si>
  <si>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</si>
  <si>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</si>
  <si>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</si>
  <si>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</si>
  <si>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</si>
  <si>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</si>
  <si>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</si>
  <si>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</si>
  <si>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</si>
  <si>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</si>
  <si>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</si>
  <si>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</si>
  <si>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</si>
  <si>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</si>
  <si>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</si>
  <si>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</si>
  <si>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</si>
  <si>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</si>
  <si>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</si>
  <si>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</si>
  <si>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</si>
  <si>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</si>
  <si>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</si>
  <si>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</si>
  <si>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</si>
  <si>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</si>
  <si>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</si>
  <si>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</si>
  <si>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</si>
  <si>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</si>
  <si>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</si>
  <si>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</si>
  <si>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</si>
  <si>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</si>
  <si>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</si>
  <si>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</si>
  <si>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</si>
  <si>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</si>
  <si>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</si>
  <si>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</si>
  <si>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</si>
  <si>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</si>
  <si>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</si>
  <si>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</si>
  <si>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</si>
  <si>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</si>
  <si>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</si>
  <si>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</si>
  <si>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</si>
  <si>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</si>
  <si>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</si>
  <si>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</si>
  <si>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</si>
  <si>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</si>
  <si>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</si>
  <si>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</si>
  <si>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</si>
  <si>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</si>
  <si>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</si>
  <si>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</si>
  <si>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</si>
  <si>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</si>
  <si>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</si>
  <si>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</si>
  <si>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</si>
  <si>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</si>
  <si>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</si>
  <si>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</si>
  <si>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</si>
  <si>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</si>
  <si>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</si>
  <si>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</si>
  <si>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</si>
  <si>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</si>
  <si>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</si>
  <si>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</si>
  <si>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</si>
  <si>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</si>
  <si>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</si>
  <si>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</si>
  <si>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</si>
  <si>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</si>
  <si>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</si>
  <si>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</si>
  <si>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</si>
  <si>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</si>
  <si>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</si>
  <si>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</si>
  <si>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</si>
  <si>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</si>
  <si>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</si>
  <si>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</si>
  <si>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</si>
  <si>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</si>
  <si>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</si>
  <si>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</si>
  <si>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</si>
  <si>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</si>
  <si>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</si>
  <si>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</si>
  <si>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</si>
  <si>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</si>
  <si>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</si>
  <si>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</si>
  <si>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</si>
  <si>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</si>
  <si>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</si>
  <si>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</si>
  <si>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</si>
  <si>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</si>
  <si>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</si>
  <si>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</si>
  <si>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</si>
  <si>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</si>
  <si>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</si>
  <si>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</si>
  <si>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</si>
  <si>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</si>
  <si>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</si>
  <si>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</si>
  <si>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</si>
  <si>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</si>
  <si>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</si>
  <si>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</si>
  <si>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</si>
  <si>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</si>
  <si>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</si>
  <si>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</si>
  <si>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</si>
  <si>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</si>
  <si>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</si>
  <si>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</si>
  <si>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</si>
  <si>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</si>
  <si>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</si>
  <si>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</si>
  <si>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</si>
  <si>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</si>
  <si>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</si>
  <si>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</si>
  <si>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</si>
  <si>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</si>
  <si>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</si>
  <si>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</si>
  <si>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</si>
  <si>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</si>
  <si>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</si>
  <si>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</si>
  <si>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</si>
  <si>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</si>
  <si>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</si>
  <si>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</si>
  <si>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</si>
  <si>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</si>
  <si>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</si>
  <si>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</si>
  <si>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</si>
  <si>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</si>
  <si>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</si>
  <si>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</si>
  <si>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</si>
  <si>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</si>
  <si>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</si>
  <si>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</si>
  <si>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</si>
  <si>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</si>
  <si>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</si>
  <si>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</si>
  <si>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</si>
  <si>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</si>
  <si>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</si>
  <si>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</si>
  <si>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</si>
  <si>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</si>
  <si>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</si>
  <si>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</si>
  <si>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</si>
  <si>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</si>
  <si>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</si>
  <si>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</si>
  <si>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</si>
  <si>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</si>
  <si>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</si>
  <si>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</si>
  <si>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</si>
  <si>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</si>
  <si>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</si>
  <si>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</si>
  <si>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</si>
  <si>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</si>
  <si>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</si>
  <si>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</si>
  <si>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</si>
  <si>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</si>
  <si>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</si>
  <si>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</si>
  <si>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</si>
  <si>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</si>
  <si>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</si>
  <si>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</si>
  <si>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</si>
  <si>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</si>
  <si>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</si>
  <si>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</si>
  <si>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</si>
  <si>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</si>
  <si>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</si>
  <si>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</si>
  <si>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</si>
  <si>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</si>
  <si>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</si>
  <si>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</si>
  <si>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</si>
  <si>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</si>
  <si>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</si>
  <si>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</si>
  <si>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</si>
  <si>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</si>
  <si>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</si>
  <si>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</si>
  <si>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</si>
  <si>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</si>
  <si>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</si>
  <si>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</si>
  <si>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</si>
  <si>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</si>
  <si>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</si>
  <si>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</si>
  <si>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</si>
  <si>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</si>
  <si>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</si>
  <si>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</si>
  <si>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</si>
  <si>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</si>
  <si>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</si>
  <si>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</si>
  <si>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</si>
  <si>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</si>
  <si>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</si>
  <si>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</si>
  <si>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</si>
  <si>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</si>
  <si>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</si>
  <si>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</si>
  <si>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</si>
  <si>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</si>
  <si>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</si>
  <si>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</si>
  <si>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</si>
  <si>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</si>
  <si>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</si>
  <si>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</si>
  <si>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</si>
  <si>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</si>
  <si>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</si>
  <si>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</si>
  <si>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</si>
  <si>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</si>
  <si>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</si>
  <si>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</si>
  <si>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</si>
  <si>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</si>
  <si>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</si>
  <si>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</si>
  <si>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</si>
  <si>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</si>
  <si>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</si>
  <si>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</si>
  <si>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</si>
  <si>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</si>
  <si>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</si>
  <si>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</si>
  <si>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</si>
  <si>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</si>
  <si>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</si>
  <si>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</si>
  <si>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</si>
  <si>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</si>
  <si>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</si>
  <si>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</si>
  <si>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</si>
  <si>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</si>
  <si>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</si>
  <si>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</si>
  <si>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</si>
  <si>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</si>
  <si>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</si>
  <si>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</si>
  <si>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</si>
  <si>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</si>
  <si>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</si>
  <si>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</si>
  <si>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</si>
  <si>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</si>
  <si>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</si>
  <si>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</si>
  <si>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</si>
  <si>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</si>
  <si>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</si>
  <si>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</si>
  <si>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</si>
  <si>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</si>
  <si>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</si>
  <si>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</si>
  <si>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</si>
  <si>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</si>
  <si>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</si>
  <si>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</si>
  <si>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</si>
  <si>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</si>
  <si>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</si>
  <si>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</si>
  <si>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</si>
  <si>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</si>
  <si>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</si>
  <si>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</si>
  <si>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</si>
  <si>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</si>
  <si>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</si>
  <si>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</si>
  <si>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</si>
  <si>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</si>
  <si>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</si>
  <si>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</si>
  <si>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</si>
  <si>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</si>
  <si>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</si>
  <si>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</si>
  <si>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</si>
  <si>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</si>
  <si>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</si>
  <si>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</si>
  <si>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</si>
  <si>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</si>
  <si>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</si>
  <si>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</si>
  <si>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</si>
  <si>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</si>
  <si>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</si>
  <si>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</si>
  <si>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</si>
  <si>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</si>
  <si>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</si>
  <si>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</si>
  <si>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</si>
  <si>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</si>
  <si>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</si>
  <si>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</si>
  <si>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</si>
  <si>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</si>
  <si>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</si>
  <si>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</si>
  <si>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</si>
  <si>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</si>
  <si>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</si>
  <si>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</si>
  <si>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</si>
  <si>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</si>
  <si>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</si>
  <si>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</si>
  <si>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</si>
  <si>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</si>
  <si>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</si>
  <si>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</si>
  <si>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</si>
  <si>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</si>
  <si>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</si>
  <si>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</si>
  <si>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</si>
  <si>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</si>
  <si>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</si>
  <si>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</si>
  <si>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</si>
  <si>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</si>
  <si>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</si>
  <si>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</si>
  <si>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</si>
  <si>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</si>
  <si>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</si>
  <si>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</si>
  <si>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</si>
  <si>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</si>
  <si>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</si>
  <si>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</si>
  <si>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</si>
  <si>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</si>
  <si>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</si>
  <si>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</si>
  <si>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</si>
  <si>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</si>
  <si>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</si>
  <si>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</si>
  <si>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</si>
  <si>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</si>
  <si>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</si>
  <si>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</si>
  <si>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</si>
  <si>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</si>
  <si>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</si>
  <si>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</si>
  <si>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</si>
  <si>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</si>
  <si>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</si>
  <si>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</si>
  <si>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</si>
  <si>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</si>
  <si>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</si>
  <si>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</si>
  <si>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</si>
  <si>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</si>
  <si>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</si>
  <si>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</si>
  <si>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</si>
  <si>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</si>
  <si>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</si>
  <si>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</si>
  <si>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</si>
  <si>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</si>
  <si>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</si>
  <si>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</si>
  <si>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</si>
  <si>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</si>
  <si>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</si>
  <si>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</si>
  <si>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</si>
  <si>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</si>
  <si>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</si>
  <si>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</si>
  <si>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</si>
  <si>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</si>
  <si>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</si>
  <si>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</si>
  <si>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</si>
  <si>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</si>
  <si>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</si>
  <si>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</si>
  <si>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</si>
  <si>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</si>
  <si>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</si>
  <si>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</si>
  <si>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</si>
  <si>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</si>
  <si>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</si>
  <si>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</si>
  <si>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</si>
  <si>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</si>
  <si>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</si>
  <si>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</si>
  <si>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</si>
  <si>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</si>
  <si>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</si>
  <si>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</si>
  <si>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</si>
  <si>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</si>
  <si>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</si>
  <si>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</si>
  <si>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</si>
  <si>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</si>
  <si>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</si>
  <si>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</si>
  <si>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</si>
  <si>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</si>
  <si>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</si>
  <si>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</si>
  <si>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</si>
  <si>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</si>
  <si>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</si>
  <si>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</si>
  <si>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</si>
  <si>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</si>
  <si>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</si>
  <si>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</si>
  <si>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</si>
  <si>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</si>
  <si>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</si>
  <si>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</si>
  <si>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</si>
  <si>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</si>
  <si>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</si>
  <si>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</si>
  <si>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</si>
  <si>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</si>
  <si>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</si>
  <si>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</si>
  <si>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</si>
  <si>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</si>
  <si>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</si>
  <si>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</si>
  <si>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</si>
  <si>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</si>
  <si>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</si>
  <si>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</si>
  <si>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</si>
  <si>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</si>
  <si>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</si>
  <si>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</si>
  <si>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</si>
  <si>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</si>
  <si>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</si>
  <si>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</si>
  <si>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</si>
  <si>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</si>
  <si>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</si>
  <si>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</si>
  <si>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</si>
  <si>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</si>
  <si>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</si>
  <si>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</si>
  <si>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</si>
  <si>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</si>
  <si>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</si>
  <si>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</si>
  <si>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</si>
  <si>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</si>
  <si>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</si>
  <si>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</si>
  <si>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</si>
  <si>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</si>
  <si>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</si>
  <si>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</si>
  <si>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</si>
  <si>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</si>
  <si>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</si>
  <si>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</si>
  <si>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</si>
  <si>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</si>
  <si>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</si>
  <si>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</si>
  <si>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</si>
  <si>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</si>
  <si>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</si>
  <si>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</si>
  <si>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</si>
  <si>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</si>
  <si>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</si>
  <si>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</si>
  <si>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</si>
  <si>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</si>
  <si>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</si>
  <si>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</si>
  <si>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</si>
  <si>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</si>
  <si>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</si>
  <si>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</si>
  <si>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</si>
  <si>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</si>
  <si>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</si>
  <si>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</si>
  <si>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</si>
  <si>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</si>
  <si>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</si>
  <si>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</si>
  <si>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</si>
  <si>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</si>
  <si>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</si>
  <si>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</si>
  <si>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</si>
  <si>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</si>
  <si>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</si>
  <si>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</si>
  <si>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</si>
  <si>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</si>
  <si>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</si>
  <si>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</si>
  <si>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</si>
  <si>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</si>
  <si>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</si>
  <si>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</si>
  <si>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</si>
  <si>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</si>
  <si>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</si>
  <si>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</si>
  <si>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</si>
  <si>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</si>
  <si>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</si>
  <si>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</si>
  <si>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</si>
  <si>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</si>
  <si>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</si>
  <si>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</si>
  <si>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</si>
  <si>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</si>
  <si>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</si>
  <si>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</si>
  <si>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</si>
  <si>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</si>
  <si>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</si>
  <si>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</si>
  <si>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</si>
  <si>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</si>
  <si>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</si>
  <si>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</si>
  <si>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</si>
  <si>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</si>
  <si>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</si>
  <si>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</si>
  <si>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</si>
  <si>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</si>
  <si>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</si>
  <si>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</si>
  <si>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</si>
  <si>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</si>
  <si>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</si>
  <si>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</si>
  <si>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</si>
  <si>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</si>
  <si>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</si>
  <si>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</si>
  <si>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</si>
  <si>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</si>
  <si>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</si>
  <si>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</si>
  <si>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</si>
  <si>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</si>
  <si>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</si>
  <si>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</si>
  <si>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</si>
  <si>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</si>
  <si>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</si>
  <si>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</si>
  <si>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</si>
  <si>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</si>
  <si>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</si>
  <si>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</si>
  <si>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</si>
  <si>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</si>
  <si>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</si>
  <si>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</si>
  <si>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</si>
  <si>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</si>
  <si>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</si>
  <si>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</si>
  <si>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</si>
  <si>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</si>
  <si>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</si>
  <si>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</si>
  <si>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</si>
  <si>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</si>
  <si>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</si>
  <si>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</si>
  <si>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</si>
  <si>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</si>
  <si>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</si>
  <si>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</si>
  <si>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</si>
  <si>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</si>
  <si>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</si>
  <si>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</si>
  <si>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</si>
  <si>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</si>
  <si>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</si>
  <si>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</si>
  <si>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</si>
  <si>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</si>
  <si>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</si>
  <si>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</si>
  <si>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</si>
  <si>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</si>
  <si>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</si>
  <si>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</si>
  <si>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</si>
  <si>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</si>
  <si>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</si>
  <si>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</si>
  <si>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</si>
  <si>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</si>
  <si>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</si>
  <si>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</si>
  <si>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</si>
  <si>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</si>
  <si>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</si>
  <si>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</si>
  <si>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</si>
  <si>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</si>
  <si>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</si>
  <si>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</si>
  <si>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</si>
  <si>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</si>
  <si>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</si>
  <si>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</si>
  <si>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</si>
  <si>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</si>
  <si>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</si>
  <si>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</si>
  <si>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</si>
  <si>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</si>
  <si>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</si>
  <si>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</si>
  <si>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</si>
  <si>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</si>
  <si>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</si>
  <si>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</si>
  <si>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</si>
  <si>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</si>
  <si>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</si>
  <si>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</si>
  <si>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</si>
  <si>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</si>
  <si>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</si>
  <si>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</si>
  <si>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</si>
  <si>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</si>
  <si>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</si>
  <si>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</si>
  <si>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</si>
  <si>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</si>
  <si>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</si>
  <si>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</si>
  <si>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</si>
  <si>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</si>
  <si>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</si>
  <si>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</si>
  <si>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</si>
  <si>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</si>
  <si>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</si>
  <si>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</si>
  <si>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</si>
  <si>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</si>
  <si>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</si>
  <si>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</si>
  <si>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</si>
  <si>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</si>
  <si>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</si>
  <si>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</si>
  <si>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</si>
  <si>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</si>
  <si>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</si>
  <si>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</si>
  <si>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</si>
  <si>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</si>
  <si>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</si>
  <si>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</si>
  <si>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</si>
  <si>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</si>
  <si>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</si>
  <si>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</si>
  <si>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</si>
  <si>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</si>
  <si>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</si>
  <si>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</si>
  <si>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</si>
  <si>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</si>
  <si>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</si>
  <si>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</si>
  <si>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</si>
  <si>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</si>
  <si>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</si>
  <si>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</si>
  <si>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</si>
  <si>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</si>
  <si>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</si>
  <si>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</si>
  <si>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</si>
  <si>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</si>
  <si>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</si>
  <si>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</si>
  <si>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</si>
  <si>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</si>
  <si>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</si>
  <si>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</si>
  <si>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</si>
  <si>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</si>
  <si>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</si>
  <si>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</si>
  <si>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</si>
  <si>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</si>
  <si>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</si>
  <si>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</si>
  <si>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</si>
  <si>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</si>
  <si>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</si>
  <si>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</si>
  <si>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</si>
  <si>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</si>
  <si>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</si>
  <si>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</si>
  <si>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</si>
  <si>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</si>
  <si>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</si>
  <si>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</si>
  <si>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</si>
  <si>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</si>
  <si>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</si>
  <si>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</si>
  <si>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</si>
  <si>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</si>
  <si>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</si>
  <si>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</si>
  <si>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</si>
  <si>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</si>
  <si>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</si>
  <si>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</si>
  <si>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</si>
  <si>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</si>
  <si>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</si>
  <si>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</si>
  <si>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</si>
  <si>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</si>
  <si>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</si>
  <si>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</si>
  <si>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</si>
  <si>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</si>
  <si>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</si>
  <si>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</si>
  <si>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</si>
  <si>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</si>
  <si>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</si>
  <si>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</si>
  <si>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</si>
  <si>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</si>
  <si>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</si>
  <si>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</si>
  <si>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</si>
  <si>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</si>
  <si>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</si>
  <si>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</si>
  <si>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</si>
  <si>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</si>
  <si>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</si>
  <si>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</si>
  <si>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</si>
  <si>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</si>
  <si>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</si>
  <si>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</si>
  <si>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</si>
  <si>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</si>
  <si>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</si>
  <si>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</si>
  <si>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</si>
  <si>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</si>
  <si>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</si>
  <si>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</si>
  <si>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</si>
  <si>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</si>
  <si>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</si>
  <si>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</si>
  <si>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</si>
  <si>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</si>
  <si>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</si>
  <si>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</si>
  <si>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</si>
  <si>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</si>
  <si>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</si>
  <si>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</si>
  <si>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</si>
  <si>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</si>
  <si>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</si>
  <si>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</si>
  <si>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</si>
  <si>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</si>
  <si>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</si>
  <si>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</si>
  <si>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</si>
  <si>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</si>
  <si>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</si>
  <si>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</si>
  <si>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</si>
  <si>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</si>
  <si>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</si>
  <si>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</si>
  <si>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</si>
  <si>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</si>
  <si>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</si>
  <si>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</si>
  <si>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</si>
  <si>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</si>
  <si>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</si>
  <si>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</si>
  <si>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</si>
  <si>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</si>
  <si>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</si>
  <si>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</si>
  <si>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</si>
  <si>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</si>
  <si>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</si>
  <si>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</si>
  <si>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</si>
  <si>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</si>
  <si>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</si>
  <si>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</si>
  <si>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</si>
  <si>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</si>
  <si>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</si>
  <si>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</si>
  <si>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</si>
  <si>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</si>
  <si>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</si>
  <si>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</si>
  <si>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</si>
  <si>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</si>
  <si>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</si>
  <si>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</si>
  <si>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</si>
  <si>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</si>
  <si>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</si>
  <si>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</si>
  <si>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</si>
  <si>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</si>
  <si>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</si>
  <si>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</si>
  <si>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</si>
  <si>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</si>
  <si>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</si>
  <si>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</si>
  <si>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</si>
  <si>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</si>
  <si>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</si>
  <si>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</si>
  <si>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</si>
  <si>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</si>
  <si>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</si>
  <si>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</si>
  <si>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</si>
  <si>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</si>
  <si>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</si>
  <si>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</si>
  <si>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</si>
  <si>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</si>
  <si>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</si>
  <si>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</si>
  <si>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</si>
  <si>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</si>
  <si>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</si>
  <si>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</si>
  <si>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</si>
  <si>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</si>
  <si>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</si>
  <si>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</si>
  <si>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</si>
  <si>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</si>
  <si>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</si>
  <si>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</si>
  <si>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</si>
  <si>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</si>
  <si>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</si>
  <si>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</si>
  <si>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</si>
  <si>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</si>
  <si>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</si>
  <si>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</si>
  <si>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</si>
  <si>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</si>
  <si>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</si>
  <si>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</si>
  <si>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</si>
  <si>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</si>
  <si>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</si>
  <si>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</si>
  <si>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</si>
  <si>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</si>
  <si>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</si>
  <si>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</si>
  <si>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</si>
  <si>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</si>
  <si>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</si>
  <si>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</si>
  <si>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</si>
  <si>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</si>
  <si>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</si>
  <si>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</si>
  <si>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</si>
  <si>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</si>
  <si>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</si>
  <si>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</si>
  <si>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</si>
  <si>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</si>
  <si>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</si>
  <si>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</si>
  <si>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</si>
  <si>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</si>
  <si>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</si>
  <si>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</si>
  <si>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</si>
  <si>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</si>
  <si>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</si>
  <si>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</si>
  <si>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</si>
  <si>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</si>
  <si>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</si>
  <si>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</si>
  <si>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</si>
  <si>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</si>
  <si>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</si>
  <si>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</si>
  <si>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</si>
  <si>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</si>
  <si>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</si>
  <si>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</si>
  <si>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</si>
  <si>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</si>
  <si>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</si>
  <si>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</si>
  <si>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</si>
  <si>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</si>
  <si>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</si>
  <si>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</si>
  <si>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</si>
  <si>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</si>
  <si>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</si>
  <si>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</si>
  <si>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</si>
  <si>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</si>
  <si>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</si>
  <si>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</si>
  <si>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</si>
  <si>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</si>
  <si>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</si>
  <si>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</si>
  <si>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</si>
  <si>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</si>
  <si>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</si>
  <si>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</si>
  <si>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</si>
  <si>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</si>
  <si>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</si>
  <si>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</si>
  <si>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</si>
  <si>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</si>
  <si>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</si>
  <si>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</si>
  <si>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</si>
  <si>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</si>
  <si>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</si>
  <si>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</si>
  <si>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</si>
  <si>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</si>
  <si>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</si>
  <si>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</si>
  <si>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</si>
  <si>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</si>
  <si>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</si>
  <si>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</si>
  <si>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</si>
  <si>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</si>
  <si>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</si>
  <si>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</si>
  <si>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</si>
  <si>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</si>
  <si>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</si>
  <si>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</si>
  <si>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</si>
  <si>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</si>
  <si>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</si>
  <si>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</si>
  <si>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</si>
  <si>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</si>
  <si>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</si>
  <si>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</si>
  <si>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</si>
  <si>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</si>
  <si>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</si>
  <si>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</si>
  <si>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</si>
  <si>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</si>
  <si>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</si>
  <si>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</si>
  <si>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</si>
  <si>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</si>
  <si>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</si>
  <si>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</si>
  <si>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</si>
  <si>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</si>
  <si>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</si>
  <si>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</si>
  <si>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</si>
  <si>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</si>
  <si>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</si>
  <si>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</si>
  <si>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</si>
  <si>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</si>
  <si>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</si>
  <si>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</si>
  <si>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</si>
  <si>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</si>
  <si>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</si>
  <si>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</si>
  <si>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</si>
  <si>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</si>
  <si>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</si>
  <si>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</si>
  <si>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</si>
  <si>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</si>
  <si>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</si>
  <si>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</si>
  <si>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</si>
  <si>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</si>
  <si>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</si>
  <si>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</si>
  <si>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</si>
  <si>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</si>
  <si>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</si>
  <si>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</si>
  <si>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</si>
  <si>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</si>
  <si>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</si>
  <si>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</si>
  <si>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</si>
  <si>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</si>
  <si>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</si>
  <si>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</si>
  <si>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</si>
  <si>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</si>
  <si>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</si>
  <si>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</si>
  <si>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</si>
  <si>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</si>
  <si>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</si>
  <si>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</si>
  <si>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</si>
  <si>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</si>
  <si>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</si>
  <si>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</si>
  <si>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</si>
  <si>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</si>
  <si>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</si>
  <si>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</si>
  <si>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</si>
  <si>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</si>
  <si>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</si>
  <si>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</si>
  <si>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</si>
  <si>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</si>
  <si>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</si>
  <si>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</si>
  <si>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</si>
  <si>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</si>
  <si>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</si>
  <si>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</si>
  <si>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</si>
  <si>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</si>
  <si>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</si>
  <si>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</si>
  <si>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</si>
  <si>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</si>
  <si>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</si>
  <si>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</si>
  <si>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</si>
  <si>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</si>
  <si>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</si>
  <si>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</si>
  <si>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</si>
  <si>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</si>
  <si>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</si>
  <si>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</si>
  <si>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</si>
  <si>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</si>
  <si>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</si>
  <si>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</si>
  <si>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</si>
  <si>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</si>
  <si>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</si>
  <si>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</si>
  <si>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</si>
  <si>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</si>
  <si>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</si>
  <si>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</si>
  <si>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</si>
  <si>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</si>
  <si>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</si>
  <si>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</si>
  <si>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</si>
  <si>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</si>
  <si>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</si>
  <si>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</si>
  <si>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</si>
  <si>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</si>
  <si>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</si>
  <si>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</si>
  <si>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</si>
  <si>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</si>
  <si>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</si>
  <si>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</si>
  <si>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</si>
  <si>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</si>
  <si>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</si>
  <si>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</si>
  <si>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</si>
  <si>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</si>
  <si>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</si>
  <si>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</si>
  <si>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</si>
  <si>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</si>
  <si>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</si>
  <si>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</si>
  <si>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</si>
  <si>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</si>
  <si>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</si>
  <si>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</si>
  <si>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</si>
  <si>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</si>
  <si>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</si>
  <si>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</si>
  <si>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</si>
  <si>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</si>
  <si>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</si>
  <si>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</si>
  <si>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</si>
  <si>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</si>
  <si>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</si>
  <si>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</si>
  <si>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</si>
  <si>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</si>
  <si>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</si>
  <si>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</si>
  <si>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</si>
  <si>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</si>
  <si>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</si>
  <si>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</si>
  <si>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</si>
  <si>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</si>
  <si>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</si>
  <si>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</si>
  <si>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</si>
  <si>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</si>
  <si>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</si>
  <si>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</si>
  <si>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</si>
  <si>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</si>
  <si>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</si>
  <si>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</si>
  <si>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</si>
  <si>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</si>
  <si>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</si>
  <si>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</si>
  <si>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</si>
  <si>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</si>
  <si>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</si>
  <si>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</si>
  <si>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</si>
  <si>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</si>
  <si>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</si>
  <si>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</si>
  <si>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</si>
  <si>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</si>
  <si>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</si>
  <si>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</si>
  <si>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</si>
  <si>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</si>
  <si>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</si>
  <si>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</si>
  <si>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</si>
  <si>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</si>
  <si>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</si>
  <si>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</si>
  <si>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</si>
  <si>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</si>
  <si>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</si>
  <si>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</si>
  <si>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</si>
  <si>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</si>
  <si>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</si>
  <si>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</si>
  <si>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</si>
  <si>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</si>
  <si>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</si>
  <si>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</si>
  <si>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</si>
  <si>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</si>
  <si>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</si>
  <si>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</si>
  <si>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</si>
  <si>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</si>
  <si>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</si>
  <si>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</si>
  <si>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</si>
  <si>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</si>
  <si>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</si>
  <si>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</si>
  <si>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</si>
  <si>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</si>
  <si>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</si>
  <si>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</si>
  <si>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</si>
  <si>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</si>
  <si>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</si>
  <si>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</si>
  <si>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</si>
  <si>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</si>
  <si>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</si>
  <si>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</si>
  <si>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</si>
  <si>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</si>
  <si>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</si>
  <si>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</si>
  <si>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</si>
  <si>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</si>
  <si>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</si>
  <si>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</si>
  <si>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</si>
  <si>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</si>
  <si>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</si>
  <si>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</si>
  <si>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</si>
  <si>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</si>
  <si>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</si>
  <si>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</si>
  <si>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</si>
  <si>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</si>
  <si>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</si>
  <si>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</si>
  <si>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</si>
  <si>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</si>
  <si>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</si>
  <si>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</si>
  <si>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</si>
  <si>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</si>
  <si>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</si>
  <si>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</si>
  <si>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</si>
  <si>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</si>
  <si>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</si>
  <si>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</si>
  <si>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</si>
  <si>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</si>
  <si>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</si>
  <si>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</si>
  <si>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</si>
  <si>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</si>
  <si>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</si>
  <si>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</si>
  <si>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</si>
  <si>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</si>
  <si>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</si>
  <si>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</si>
  <si>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</si>
  <si>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</si>
  <si>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</si>
  <si>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</si>
  <si>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</si>
  <si>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</si>
  <si>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</si>
  <si>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</si>
  <si>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</si>
  <si>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</si>
  <si>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</si>
  <si>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</si>
  <si>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</si>
  <si>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</si>
  <si>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</si>
  <si>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</si>
  <si>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</si>
  <si>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</si>
  <si>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</si>
  <si>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</si>
  <si>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</si>
  <si>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</si>
  <si>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</si>
  <si>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</si>
  <si>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</si>
  <si>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</si>
  <si>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</si>
  <si>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</si>
  <si>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</si>
  <si>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</si>
  <si>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</si>
  <si>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</si>
  <si>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</si>
  <si>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</si>
  <si>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</si>
  <si>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</si>
  <si>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</si>
  <si>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</si>
  <si>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</si>
  <si>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</si>
  <si>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</si>
  <si>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</si>
  <si>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</si>
  <si>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</si>
  <si>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</si>
  <si>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</si>
  <si>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</si>
  <si>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</si>
  <si>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</si>
  <si>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</si>
  <si>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</si>
  <si>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</si>
  <si>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</si>
  <si>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</si>
  <si>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</si>
  <si>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</si>
  <si>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</si>
  <si>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</si>
  <si>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</si>
  <si>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</si>
  <si>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</si>
  <si>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</si>
  <si>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</si>
  <si>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</si>
  <si>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</si>
  <si>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</si>
  <si>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</si>
  <si>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</si>
  <si>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</si>
  <si>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</si>
  <si>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</si>
  <si>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</si>
  <si>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</si>
  <si>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</si>
  <si>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</si>
  <si>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</si>
  <si>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</si>
  <si>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</si>
  <si>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</si>
  <si>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</si>
  <si>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</si>
  <si>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</si>
  <si>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</si>
  <si>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</si>
  <si>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</si>
  <si>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</si>
  <si>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</si>
  <si>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</si>
  <si>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</si>
  <si>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</si>
  <si>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</si>
  <si>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</si>
  <si>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</si>
  <si>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</si>
  <si>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</si>
  <si>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</si>
  <si>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</si>
  <si>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</si>
  <si>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</si>
  <si>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</si>
  <si>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</si>
  <si>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</si>
  <si>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</si>
  <si>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</si>
  <si>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</si>
  <si>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</si>
  <si>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</si>
  <si>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</si>
  <si>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</si>
  <si>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</si>
  <si>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</si>
  <si>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</si>
  <si>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</si>
  <si>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</si>
  <si>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</si>
  <si>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</si>
  <si>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</si>
  <si>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</si>
  <si>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</si>
  <si>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</si>
  <si>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</si>
  <si>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</si>
  <si>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</si>
  <si>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</si>
  <si>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</si>
  <si>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</si>
  <si>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</si>
  <si>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</si>
  <si>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</si>
  <si>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</si>
  <si>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</si>
  <si>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</si>
  <si>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</si>
  <si>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</si>
  <si>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</si>
  <si>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</si>
  <si>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</si>
  <si>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</si>
  <si>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</si>
  <si>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</si>
  <si>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</si>
  <si>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</si>
  <si>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</si>
  <si>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</si>
  <si>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</si>
  <si>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</si>
  <si>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</si>
  <si>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</si>
  <si>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</si>
  <si>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</si>
  <si>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</si>
  <si>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</si>
  <si>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</si>
  <si>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</si>
  <si>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</si>
  <si>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</si>
  <si>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</si>
  <si>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</si>
  <si>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</si>
  <si>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</si>
  <si>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</si>
  <si>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</si>
  <si>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</si>
  <si>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</si>
  <si>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</si>
  <si>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</si>
  <si>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</si>
  <si>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</si>
  <si>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</si>
  <si>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</si>
  <si>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</si>
  <si>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</si>
  <si>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</si>
  <si>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</si>
  <si>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</si>
  <si>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</si>
  <si>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</si>
  <si>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</si>
  <si>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</si>
  <si>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</si>
  <si>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</si>
  <si>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</si>
  <si>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</si>
  <si>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</si>
  <si>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</si>
  <si>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</si>
  <si>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</si>
  <si>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</si>
  <si>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</si>
  <si>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</si>
  <si>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</si>
  <si>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</si>
  <si>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</si>
  <si>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</si>
  <si>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</si>
  <si>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</si>
  <si>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</si>
  <si>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</si>
  <si>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</si>
  <si>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</si>
  <si>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</si>
  <si>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</si>
  <si>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</si>
  <si>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</si>
  <si>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</si>
  <si>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</si>
  <si>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</si>
  <si>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</si>
  <si>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</si>
  <si>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</si>
  <si>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</si>
  <si>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</si>
  <si>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</si>
  <si>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</si>
  <si>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</si>
  <si>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</si>
  <si>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</si>
  <si>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</si>
  <si>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</si>
  <si>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</si>
  <si>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</si>
  <si>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</si>
  <si>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</si>
  <si>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</si>
  <si>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</si>
  <si>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</si>
  <si>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</si>
  <si>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</si>
  <si>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</si>
  <si>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</si>
  <si>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</si>
  <si>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</si>
  <si>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</si>
  <si>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</si>
  <si>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</si>
  <si>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</si>
  <si>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</si>
  <si>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</si>
  <si>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</si>
  <si>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</si>
  <si>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</si>
  <si>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</si>
  <si>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</si>
  <si>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</si>
  <si>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</si>
  <si>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</si>
  <si>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</si>
  <si>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</si>
  <si>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</si>
  <si>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</si>
  <si>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</si>
  <si>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</si>
  <si>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</si>
  <si>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</si>
  <si>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</si>
  <si>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</si>
  <si>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</si>
  <si>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</si>
  <si>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</si>
  <si>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</si>
  <si>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</si>
  <si>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</si>
  <si>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</si>
  <si>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</si>
  <si>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</si>
  <si>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</si>
  <si>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</si>
  <si>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</si>
  <si>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</si>
  <si>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</si>
  <si>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</si>
  <si>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</si>
  <si>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</si>
  <si>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</si>
  <si>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</si>
  <si>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</si>
  <si>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</si>
  <si>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</si>
  <si>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</si>
  <si>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</si>
  <si>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</si>
  <si>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</si>
  <si>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</si>
  <si>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</si>
  <si>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</si>
  <si>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</si>
  <si>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</si>
  <si>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</si>
  <si>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</si>
  <si>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</si>
  <si>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</si>
  <si>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</si>
  <si>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</si>
  <si>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</si>
  <si>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</si>
  <si>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</si>
  <si>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</si>
  <si>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</si>
  <si>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</si>
  <si>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</si>
  <si>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</si>
  <si>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</si>
  <si>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</si>
  <si>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</si>
  <si>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</si>
  <si>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</si>
  <si>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</si>
  <si>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</si>
  <si>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</si>
  <si>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</si>
  <si>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</si>
  <si>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</si>
  <si>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</si>
  <si>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</si>
  <si>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</si>
  <si>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</si>
  <si>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</si>
  <si>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</si>
  <si>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</si>
  <si>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</si>
  <si>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</si>
  <si>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</si>
  <si>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</si>
  <si>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</si>
  <si>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</si>
  <si>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</si>
  <si>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</si>
  <si>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</si>
  <si>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</si>
  <si>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</si>
  <si>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</si>
  <si>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</si>
  <si>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</si>
  <si>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</si>
  <si>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</si>
  <si>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</si>
  <si>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</si>
  <si>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</si>
  <si>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</si>
  <si>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</si>
  <si>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</si>
  <si>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</si>
  <si>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</si>
  <si>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</si>
  <si>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</si>
  <si>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</si>
  <si>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</si>
  <si>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</si>
  <si>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</si>
  <si>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</si>
  <si>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</si>
  <si>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</si>
  <si>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</si>
  <si>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</si>
  <si>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</si>
  <si>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</si>
  <si>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</si>
  <si>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</si>
  <si>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</si>
  <si>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</si>
  <si>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</si>
  <si>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</si>
  <si>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</si>
  <si>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</si>
  <si>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</si>
  <si>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</si>
  <si>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</si>
  <si>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</si>
  <si>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</si>
  <si>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</si>
  <si>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</si>
  <si>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</si>
  <si>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</si>
  <si>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</si>
  <si>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</si>
  <si>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</si>
  <si>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</si>
  <si>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</si>
  <si>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</si>
  <si>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</si>
  <si>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</si>
  <si>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</si>
  <si>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</si>
  <si>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</si>
  <si>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</si>
  <si>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</si>
  <si>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</si>
  <si>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</si>
  <si>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</si>
  <si>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</si>
  <si>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</si>
  <si>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</si>
  <si>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</si>
  <si>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</si>
  <si>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</si>
  <si>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</si>
  <si>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</si>
  <si>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</si>
  <si>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</si>
  <si>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</si>
  <si>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</si>
  <si>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</si>
  <si>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</si>
  <si>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</si>
  <si>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</si>
  <si>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</si>
  <si>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</si>
  <si>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</si>
  <si>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</si>
  <si>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</si>
  <si>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</si>
  <si>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</si>
  <si>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</si>
  <si>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</si>
  <si>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</si>
  <si>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</si>
  <si>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</si>
  <si>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</si>
  <si>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</si>
  <si>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</si>
  <si>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</si>
  <si>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</si>
  <si>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</si>
  <si>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</si>
  <si>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</si>
  <si>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</si>
  <si>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</si>
  <si>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</si>
  <si>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</si>
  <si>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</si>
  <si>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</si>
  <si>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</si>
  <si>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</si>
  <si>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</si>
  <si>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</si>
  <si>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</si>
  <si>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</si>
  <si>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</si>
  <si>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</si>
  <si>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</si>
  <si>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</si>
  <si>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</si>
  <si>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</si>
  <si>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</si>
  <si>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</si>
  <si>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</si>
  <si>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</si>
  <si>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</si>
  <si>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</si>
  <si>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</si>
  <si>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</si>
  <si>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</si>
  <si>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</si>
  <si>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</si>
  <si>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</si>
  <si>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</si>
  <si>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</si>
  <si>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</si>
  <si>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</si>
  <si>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</si>
  <si>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</si>
  <si>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</si>
  <si>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</si>
  <si>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</si>
  <si>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</si>
  <si>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</si>
  <si>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</si>
  <si>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</si>
  <si>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</si>
  <si>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</si>
  <si>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</si>
  <si>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</si>
  <si>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</si>
  <si>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</si>
  <si>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</si>
  <si>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</si>
  <si>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</si>
  <si>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</si>
  <si>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</si>
  <si>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</si>
  <si>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</si>
  <si>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</si>
  <si>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</si>
  <si>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</si>
  <si>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</si>
  <si>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</si>
  <si>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</si>
  <si>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</si>
  <si>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</si>
  <si>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</si>
  <si>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</si>
  <si>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</si>
  <si>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</si>
  <si>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</si>
  <si>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</si>
  <si>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</si>
  <si>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</si>
  <si>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</si>
  <si>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</si>
  <si>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</si>
  <si>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</si>
  <si>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</si>
  <si>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</si>
  <si>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</si>
  <si>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</si>
  <si>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</si>
  <si>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</si>
  <si>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</si>
  <si>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</si>
  <si>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</si>
  <si>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</si>
  <si>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</si>
  <si>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</si>
  <si>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</si>
  <si>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</si>
  <si>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</si>
  <si>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</si>
  <si>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</si>
  <si>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</si>
  <si>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</si>
  <si>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</si>
  <si>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</si>
  <si>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</si>
  <si>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</si>
  <si>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</si>
  <si>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</si>
  <si>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</si>
  <si>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</si>
  <si>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</si>
  <si>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</si>
  <si>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</si>
  <si>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</si>
  <si>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</si>
  <si>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</si>
  <si>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</si>
  <si>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</si>
  <si>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</si>
  <si>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</si>
  <si>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</si>
  <si>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</si>
  <si>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</si>
  <si>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</si>
  <si>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</si>
  <si>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</si>
  <si>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</si>
  <si>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</si>
  <si>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</si>
  <si>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</si>
  <si>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</si>
  <si>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</si>
  <si>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</si>
  <si>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</si>
  <si>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</si>
  <si>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</si>
  <si>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</si>
  <si>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</si>
  <si>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</si>
  <si>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</si>
  <si>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</si>
  <si>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</si>
  <si>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</si>
  <si>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</si>
  <si>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</si>
  <si>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</si>
  <si>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</si>
  <si>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</si>
  <si>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</si>
  <si>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</si>
  <si>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</si>
  <si>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</si>
  <si>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</si>
  <si>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</si>
  <si>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</si>
  <si>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</si>
  <si>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</si>
  <si>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</si>
  <si>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</si>
  <si>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</si>
  <si>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</si>
  <si>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</si>
  <si>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</si>
  <si>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</si>
  <si>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</si>
  <si>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</si>
  <si>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</si>
  <si>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</si>
  <si>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</si>
  <si>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</si>
  <si>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</si>
  <si>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</si>
  <si>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</si>
  <si>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</si>
  <si>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</si>
  <si>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</si>
  <si>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</si>
  <si>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</si>
  <si>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</si>
  <si>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</si>
  <si>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</si>
  <si>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</si>
  <si>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</si>
  <si>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</si>
  <si>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</si>
  <si>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</si>
  <si>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</si>
  <si>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</si>
  <si>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</si>
  <si>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</si>
  <si>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</si>
  <si>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</si>
  <si>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</si>
  <si>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</si>
  <si>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</si>
  <si>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</si>
  <si>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</si>
  <si>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</si>
  <si>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</si>
  <si>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</si>
  <si>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</si>
  <si>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</si>
  <si>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</si>
  <si>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</si>
  <si>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</si>
  <si>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</si>
  <si>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</si>
  <si>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</si>
  <si>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</si>
  <si>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</si>
  <si>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</si>
  <si>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</si>
  <si>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</si>
  <si>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</si>
  <si>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</si>
  <si>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</si>
  <si>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</si>
  <si>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</si>
  <si>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</si>
  <si>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</si>
  <si>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</si>
  <si>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</si>
  <si>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</si>
  <si>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</si>
  <si>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</si>
  <si>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</si>
  <si>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</si>
  <si>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</si>
  <si>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</si>
  <si>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</si>
  <si>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</si>
  <si>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</si>
  <si>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</si>
  <si>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</si>
  <si>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</si>
  <si>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</si>
  <si>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</si>
  <si>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</si>
  <si>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</si>
  <si>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</si>
  <si>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</si>
  <si>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</si>
  <si>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</si>
  <si>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</si>
  <si>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</si>
  <si>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</si>
  <si>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</si>
  <si>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</si>
  <si>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</si>
  <si>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</si>
  <si>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</si>
  <si>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</si>
  <si>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</si>
  <si>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</si>
  <si>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</si>
  <si>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</si>
  <si>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</si>
  <si>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</si>
  <si>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</si>
  <si>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</si>
  <si>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</si>
  <si>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</si>
  <si>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</si>
  <si>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</si>
  <si>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</si>
  <si>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</si>
  <si>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</si>
  <si>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</si>
  <si>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</si>
  <si>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</si>
  <si>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</si>
  <si>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</si>
  <si>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</si>
  <si>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</si>
  <si>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</si>
  <si>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</si>
  <si>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</si>
  <si>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</si>
  <si>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</si>
  <si>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</si>
  <si>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</si>
  <si>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</si>
  <si>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</si>
  <si>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</si>
  <si>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</si>
  <si>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</si>
  <si>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</si>
  <si>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</si>
  <si>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</si>
  <si>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</si>
  <si>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</si>
  <si>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</si>
  <si>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</si>
  <si>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</si>
  <si>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</si>
  <si>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</si>
  <si>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</si>
  <si>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</si>
  <si>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</si>
  <si>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</si>
  <si>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</si>
  <si>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</si>
  <si>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</si>
  <si>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</si>
  <si>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</si>
  <si>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</si>
  <si>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</si>
  <si>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</si>
  <si>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</si>
  <si>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</si>
  <si>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</si>
  <si>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</si>
  <si>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</si>
  <si>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</si>
  <si>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</si>
  <si>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</si>
  <si>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</si>
  <si>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</si>
  <si>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</si>
  <si>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</si>
  <si>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</si>
  <si>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</si>
  <si>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</si>
  <si>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</si>
  <si>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</si>
  <si>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</si>
  <si>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</si>
  <si>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</si>
  <si>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</si>
  <si>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</si>
  <si>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</si>
  <si>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</si>
  <si>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</si>
  <si>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</si>
  <si>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</si>
  <si>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</si>
  <si>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</si>
  <si>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</si>
  <si>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</si>
  <si>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</si>
  <si>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</si>
  <si>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</si>
  <si>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</si>
  <si>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</si>
  <si>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</si>
  <si>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</si>
  <si>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</si>
  <si>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</si>
  <si>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</si>
  <si>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</si>
  <si>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</si>
  <si>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</si>
  <si>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</si>
  <si>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</si>
  <si>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</si>
  <si>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</si>
  <si>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</si>
  <si>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</si>
  <si>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</si>
  <si>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</si>
  <si>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</si>
  <si>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</si>
  <si>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</si>
  <si>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</si>
  <si>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</si>
  <si>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</si>
  <si>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</si>
  <si>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</si>
  <si>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</si>
  <si>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</si>
  <si>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</si>
  <si>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</si>
  <si>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</si>
  <si>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</si>
  <si>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</si>
  <si>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</si>
  <si>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</si>
  <si>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</si>
  <si>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</si>
  <si>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</si>
  <si>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</si>
  <si>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</si>
  <si>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</si>
  <si>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</si>
  <si>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</si>
  <si>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</si>
  <si>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</si>
  <si>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</si>
  <si>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</si>
  <si>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</si>
  <si>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</si>
  <si>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</si>
  <si>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</si>
  <si>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</si>
  <si>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</si>
  <si>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</si>
  <si>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</si>
  <si>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</si>
  <si>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</si>
  <si>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</si>
  <si>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</si>
  <si>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</si>
  <si>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</si>
  <si>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</si>
  <si>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</si>
  <si>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</si>
  <si>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</si>
  <si>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</si>
  <si>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</si>
  <si>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</si>
  <si>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</si>
  <si>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</si>
  <si>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</si>
  <si>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</si>
  <si>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</si>
  <si>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</si>
  <si>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</si>
  <si>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</si>
  <si>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</si>
  <si>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</si>
  <si>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</si>
  <si>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</si>
  <si>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</si>
  <si>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</si>
  <si>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</si>
  <si>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</si>
  <si>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</si>
  <si>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</si>
  <si>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</si>
  <si>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</si>
  <si>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</si>
  <si>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</si>
  <si>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</si>
  <si>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</si>
  <si>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</si>
  <si>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</si>
  <si>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</si>
  <si>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</si>
  <si>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</si>
  <si>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</si>
  <si>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</si>
  <si>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</si>
  <si>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</si>
  <si>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</si>
  <si>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</si>
  <si>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</si>
  <si>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</si>
  <si>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</si>
  <si>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</si>
  <si>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</si>
  <si>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</si>
  <si>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</si>
  <si>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</si>
  <si>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</si>
  <si>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</si>
  <si>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</si>
  <si>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</si>
  <si>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</si>
  <si>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</si>
  <si>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</si>
  <si>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</si>
  <si>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</si>
  <si>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</si>
  <si>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</si>
  <si>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</si>
  <si>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</si>
  <si>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</si>
  <si>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</si>
  <si>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</si>
  <si>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</si>
  <si>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</si>
  <si>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</si>
  <si>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</si>
  <si>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</si>
  <si>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</si>
  <si>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</si>
  <si>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</si>
  <si>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</si>
  <si>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</si>
  <si>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</si>
  <si>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</si>
  <si>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</si>
  <si>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</si>
  <si>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</si>
  <si>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</si>
  <si>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</si>
  <si>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</si>
  <si>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</si>
  <si>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</si>
  <si>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</si>
  <si>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</si>
  <si>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</si>
  <si>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</si>
  <si>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</si>
  <si>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</si>
  <si>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</si>
  <si>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</si>
  <si>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</si>
  <si>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</si>
  <si>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</si>
  <si>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</si>
  <si>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</si>
  <si>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</si>
  <si>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</si>
  <si>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</si>
  <si>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</si>
  <si>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</si>
  <si>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</si>
  <si>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</si>
  <si>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</si>
  <si>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</si>
  <si>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</si>
  <si>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</si>
  <si>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</si>
  <si>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</si>
  <si>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</si>
  <si>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</si>
  <si>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</si>
  <si>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</si>
  <si>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</si>
  <si>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</si>
  <si>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</si>
  <si>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</si>
  <si>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</si>
  <si>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</si>
  <si>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</si>
  <si>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</si>
  <si>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</si>
  <si>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</si>
  <si>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</si>
  <si>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</si>
  <si>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</si>
  <si>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</si>
  <si>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</si>
  <si>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</si>
  <si>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</si>
  <si>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</si>
  <si>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</si>
  <si>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</si>
  <si>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</si>
  <si>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</si>
  <si>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</si>
  <si>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</si>
  <si>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</si>
  <si>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</si>
  <si>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</si>
  <si>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</si>
  <si>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</si>
  <si>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</si>
  <si>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</si>
  <si>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</si>
  <si>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</si>
  <si>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</si>
  <si>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</si>
  <si>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</si>
  <si>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</si>
  <si>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</si>
  <si>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</si>
  <si>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</si>
  <si>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</si>
  <si>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</si>
  <si>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</si>
  <si>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</si>
  <si>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</si>
  <si>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</si>
  <si>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</si>
  <si>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</si>
  <si>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</si>
  <si>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</si>
  <si>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</si>
  <si>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</si>
  <si>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</si>
  <si>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</si>
  <si>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</si>
  <si>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</si>
  <si>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</si>
  <si>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</si>
  <si>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</si>
  <si>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</si>
  <si>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</si>
  <si>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</si>
  <si>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</si>
  <si>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</si>
  <si>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</si>
  <si>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</si>
  <si>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</si>
  <si>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</si>
  <si>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</si>
  <si>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</si>
  <si>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</si>
  <si>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</si>
  <si>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</si>
  <si>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</si>
  <si>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</si>
  <si>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</si>
  <si>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</si>
  <si>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</si>
  <si>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</si>
  <si>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</si>
  <si>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</si>
  <si>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</si>
  <si>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</si>
  <si>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</si>
  <si>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</si>
  <si>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</si>
  <si>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</si>
  <si>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</si>
  <si>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</si>
  <si>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</si>
  <si>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</si>
  <si>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</si>
  <si>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</si>
  <si>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</si>
  <si>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</si>
  <si>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</si>
  <si>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</si>
  <si>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</si>
  <si>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</si>
  <si>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</si>
  <si>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</si>
  <si>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</si>
  <si>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</si>
  <si>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</si>
  <si>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</si>
  <si>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</si>
  <si>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</si>
  <si>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</si>
  <si>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</si>
  <si>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</si>
  <si>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</si>
  <si>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</si>
  <si>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</si>
  <si>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</si>
  <si>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</si>
  <si>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</si>
  <si>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</si>
  <si>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</si>
  <si>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</si>
  <si>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</si>
  <si>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</si>
  <si>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</si>
  <si>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</si>
  <si>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</si>
  <si>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</si>
  <si>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</si>
  <si>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</si>
  <si>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</si>
  <si>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</si>
  <si>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</si>
  <si>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</si>
  <si>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</si>
  <si>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</si>
  <si>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</si>
  <si>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</si>
  <si>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</si>
  <si>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</si>
  <si>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</si>
  <si>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</si>
  <si>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</si>
  <si>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</si>
  <si>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</si>
  <si>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</si>
  <si>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</si>
  <si>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</si>
  <si>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</si>
  <si>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</si>
  <si>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</si>
  <si>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</si>
  <si>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</si>
  <si>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</si>
  <si>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</si>
  <si>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</si>
  <si>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</si>
  <si>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</si>
  <si>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</si>
  <si>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</si>
  <si>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</si>
  <si>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</si>
  <si>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</si>
  <si>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</si>
  <si>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</si>
  <si>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</si>
  <si>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</si>
  <si>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</si>
  <si>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</si>
  <si>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</si>
  <si>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</si>
  <si>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</si>
  <si>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</si>
  <si>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</si>
  <si>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</si>
  <si>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</si>
  <si>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</si>
  <si>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</si>
  <si>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</si>
  <si>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</si>
  <si>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</si>
  <si>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</si>
  <si>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</si>
  <si>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</si>
  <si>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</si>
  <si>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</si>
  <si>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</si>
  <si>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</si>
  <si>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</si>
  <si>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</si>
  <si>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</si>
  <si>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</si>
  <si>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</si>
  <si>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</si>
  <si>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</si>
  <si>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</si>
  <si>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</si>
  <si>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</si>
  <si>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</si>
  <si>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</si>
  <si>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</si>
  <si>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</si>
  <si>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</si>
  <si>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</si>
  <si>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</si>
  <si>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</si>
  <si>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</si>
  <si>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</si>
  <si>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</si>
  <si>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</si>
  <si>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</si>
  <si>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</si>
  <si>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</si>
  <si>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</si>
  <si>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</si>
  <si>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</si>
  <si>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</si>
  <si>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</si>
  <si>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</si>
  <si>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</si>
  <si>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</si>
  <si>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</si>
  <si>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</si>
  <si>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</si>
  <si>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</si>
  <si>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</si>
  <si>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</si>
  <si>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</si>
  <si>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</si>
  <si>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</si>
  <si>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</si>
  <si>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</si>
  <si>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</si>
  <si>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</si>
  <si>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</si>
  <si>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</si>
  <si>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</si>
  <si>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</si>
  <si>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</si>
  <si>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</si>
  <si>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</si>
  <si>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</si>
  <si>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</si>
  <si>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</si>
  <si>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</si>
  <si>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</si>
  <si>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</si>
  <si>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</si>
  <si>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</si>
  <si>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</si>
  <si>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</si>
  <si>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</si>
  <si>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</si>
  <si>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</si>
  <si>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</si>
  <si>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</si>
  <si>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</si>
  <si>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</si>
  <si>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</si>
  <si>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</si>
  <si>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</si>
  <si>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</si>
  <si>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</si>
  <si>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</si>
  <si>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</si>
  <si>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</si>
  <si>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</si>
  <si>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</si>
  <si>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</si>
  <si>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</si>
  <si>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</si>
  <si>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</si>
  <si>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</si>
  <si>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</si>
  <si>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</si>
  <si>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</si>
  <si>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</si>
  <si>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</si>
  <si>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</si>
  <si>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</si>
  <si>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</si>
  <si>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</si>
  <si>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</si>
  <si>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</si>
  <si>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</si>
  <si>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</si>
  <si>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</si>
  <si>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</si>
  <si>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</si>
  <si>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</si>
  <si>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</si>
  <si>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</si>
  <si>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</si>
  <si>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</si>
  <si>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</si>
  <si>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</si>
  <si>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</si>
  <si>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</si>
  <si>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</si>
  <si>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</si>
  <si>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</si>
  <si>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</si>
  <si>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</si>
  <si>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</si>
  <si>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</si>
  <si>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</si>
  <si>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</si>
  <si>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</si>
  <si>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</si>
  <si>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</si>
  <si>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</si>
  <si>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</si>
  <si>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</si>
  <si>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</si>
  <si>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</si>
  <si>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</si>
  <si>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</si>
  <si>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</si>
  <si>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</si>
  <si>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</si>
  <si>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</si>
  <si>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</si>
  <si>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</si>
  <si>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</si>
  <si>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</si>
  <si>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</si>
  <si>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</si>
  <si>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</si>
  <si>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</si>
  <si>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</si>
  <si>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</si>
  <si>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</si>
  <si>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</si>
  <si>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</si>
  <si>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</si>
  <si>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</si>
  <si>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</si>
  <si>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</si>
  <si>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</si>
  <si>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</si>
  <si>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</si>
  <si>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</si>
  <si>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</si>
  <si>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</si>
  <si>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</si>
  <si>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</si>
  <si>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</si>
  <si>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</si>
  <si>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</si>
  <si>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</si>
  <si>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</si>
  <si>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</si>
  <si>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</si>
  <si>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</si>
  <si>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</si>
  <si>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</si>
  <si>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</si>
  <si>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</si>
  <si>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</si>
  <si>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</si>
  <si>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</si>
  <si>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</si>
  <si>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</si>
  <si>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</si>
  <si>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</si>
  <si>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</si>
  <si>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</si>
  <si>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</si>
  <si>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</si>
  <si>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</si>
  <si>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</si>
  <si>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</si>
  <si>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</si>
  <si>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</si>
  <si>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</si>
  <si>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</si>
  <si>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</si>
  <si>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</si>
  <si>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</si>
  <si>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</si>
  <si>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</si>
  <si>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</si>
  <si>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</si>
  <si>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</si>
  <si>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</si>
  <si>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</si>
  <si>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</si>
  <si>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</si>
  <si>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</si>
  <si>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</si>
  <si>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</si>
  <si>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</si>
  <si>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</si>
  <si>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</si>
  <si>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</si>
  <si>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</si>
  <si>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</si>
  <si>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</si>
  <si>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</si>
  <si>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</si>
  <si>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</si>
  <si>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</si>
  <si>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</si>
  <si>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</si>
  <si>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</si>
  <si>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</si>
  <si>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</si>
  <si>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</si>
  <si>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</si>
  <si>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</si>
  <si>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</si>
  <si>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</si>
  <si>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</si>
  <si>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</si>
  <si>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</si>
  <si>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</si>
  <si>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</si>
  <si>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</si>
  <si>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</si>
  <si>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</si>
  <si>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</si>
  <si>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</si>
  <si>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</si>
  <si>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</si>
  <si>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</si>
  <si>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</si>
  <si>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</si>
  <si>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</si>
  <si>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</si>
  <si>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</si>
  <si>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</si>
  <si>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</si>
  <si>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</si>
  <si>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</si>
  <si>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</si>
  <si>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</si>
  <si>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</si>
  <si>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</si>
  <si>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</si>
  <si>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</si>
  <si>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</si>
  <si>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</si>
  <si>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</si>
  <si>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</si>
  <si>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</si>
  <si>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</si>
  <si>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</si>
  <si>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</si>
  <si>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</si>
  <si>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</si>
  <si>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</si>
  <si>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</si>
  <si>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</si>
  <si>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</si>
  <si>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</si>
  <si>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</si>
  <si>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</si>
  <si>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</si>
  <si>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</si>
  <si>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</si>
  <si>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</si>
  <si>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</si>
  <si>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</si>
  <si>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</si>
  <si>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</si>
  <si>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</si>
  <si>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</si>
  <si>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</si>
  <si>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</si>
  <si>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</si>
  <si>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</si>
  <si>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</si>
  <si>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</si>
  <si>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</si>
  <si>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</si>
  <si>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</si>
  <si>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</si>
  <si>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</si>
  <si>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</si>
  <si>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</si>
  <si>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</si>
  <si>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</si>
  <si>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</si>
  <si>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</si>
  <si>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</si>
  <si>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</si>
  <si>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</si>
  <si>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</si>
  <si>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</si>
  <si>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</si>
  <si>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</si>
  <si>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</si>
  <si>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</si>
  <si>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</si>
  <si>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</si>
  <si>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</si>
  <si>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</si>
  <si>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</si>
  <si>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</si>
  <si>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</si>
  <si>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</si>
  <si>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</si>
  <si>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</si>
  <si>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</si>
  <si>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</si>
  <si>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</si>
  <si>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</si>
  <si>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</si>
  <si>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</si>
  <si>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</si>
  <si>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</si>
  <si>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</si>
  <si>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</si>
  <si>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</si>
  <si>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</si>
  <si>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</si>
  <si>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</si>
  <si>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</si>
  <si>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</si>
  <si>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</si>
  <si>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</si>
  <si>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</si>
  <si>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</si>
  <si>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</si>
  <si>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</si>
  <si>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</si>
  <si>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</si>
  <si>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</si>
  <si>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</si>
  <si>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</si>
  <si>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</si>
  <si>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</si>
  <si>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</si>
  <si>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</si>
  <si>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</si>
  <si>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</si>
  <si>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</si>
  <si>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</si>
  <si>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</si>
  <si>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</si>
  <si>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</si>
  <si>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</si>
  <si>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</si>
  <si>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</si>
  <si>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</si>
  <si>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</si>
  <si>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</si>
  <si>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</si>
  <si>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</si>
  <si>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</si>
  <si>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</si>
  <si>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</si>
  <si>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</si>
  <si>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</si>
  <si>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</si>
  <si>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</si>
  <si>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</si>
  <si>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</si>
  <si>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</si>
  <si>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</si>
  <si>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</si>
  <si>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</si>
  <si>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</si>
  <si>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</si>
  <si>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</si>
  <si>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</si>
  <si>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</si>
  <si>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</si>
  <si>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</si>
  <si>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</si>
  <si>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</si>
  <si>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</si>
  <si>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</si>
  <si>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</si>
  <si>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</si>
  <si>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</si>
  <si>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</si>
  <si>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</si>
  <si>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</si>
  <si>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</si>
  <si>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</si>
  <si>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</si>
  <si>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</si>
  <si>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</si>
  <si>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</si>
  <si>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</si>
  <si>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</si>
  <si>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</si>
  <si>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</si>
  <si>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</si>
  <si>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</si>
  <si>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</si>
  <si>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</si>
  <si>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</si>
  <si>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</si>
  <si>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</si>
  <si>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</si>
  <si>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</si>
  <si>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</si>
  <si>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</si>
  <si>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</si>
  <si>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</si>
  <si>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</si>
  <si>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</si>
  <si>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</si>
  <si>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</si>
  <si>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</si>
  <si>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</si>
  <si>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</si>
  <si>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</si>
  <si>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</si>
  <si>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</si>
  <si>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</si>
  <si>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</si>
  <si>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</si>
  <si>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</si>
  <si>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</si>
  <si>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</si>
  <si>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</si>
  <si>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</si>
  <si>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</si>
  <si>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</si>
  <si>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</si>
  <si>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</si>
  <si>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</si>
  <si>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</si>
  <si>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</si>
  <si>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</si>
  <si>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</si>
  <si>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</si>
  <si>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</si>
  <si>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</si>
  <si>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</si>
  <si>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</si>
  <si>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</si>
  <si>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</si>
  <si>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</si>
  <si>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</si>
  <si>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</si>
  <si>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</si>
  <si>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</si>
  <si>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</si>
  <si>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</si>
  <si>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</si>
  <si>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</si>
  <si>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</si>
  <si>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</si>
  <si>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</si>
  <si>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</si>
  <si>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</si>
  <si>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</si>
  <si>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</si>
  <si>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</si>
  <si>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</si>
  <si>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</si>
  <si>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</si>
  <si>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</si>
  <si>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</si>
  <si>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</si>
  <si>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</si>
  <si>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</si>
  <si>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</si>
  <si>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</si>
  <si>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</si>
  <si>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</si>
  <si>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</si>
  <si>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</si>
  <si>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</si>
  <si>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</si>
  <si>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</si>
  <si>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</si>
  <si>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</si>
  <si>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</si>
  <si>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</si>
  <si>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</si>
  <si>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</si>
  <si>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</si>
  <si>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</si>
  <si>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</si>
  <si>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</si>
  <si>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</si>
  <si>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</si>
  <si>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</si>
  <si>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</si>
  <si>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</si>
  <si>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</si>
  <si>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</si>
  <si>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</si>
  <si>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</si>
  <si>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</si>
  <si>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</si>
  <si>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</si>
  <si>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</si>
  <si>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</si>
  <si>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</si>
  <si>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</si>
  <si>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</si>
  <si>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</si>
  <si>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</si>
  <si>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</si>
  <si>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</si>
  <si>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</si>
  <si>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</si>
  <si>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</si>
  <si>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</si>
  <si>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</si>
  <si>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</si>
  <si>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</si>
  <si>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</si>
  <si>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</si>
  <si>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</si>
  <si>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</si>
  <si>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</si>
  <si>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</si>
  <si>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</si>
  <si>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</si>
  <si>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</si>
  <si>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</si>
  <si>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</si>
  <si>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</si>
  <si>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</si>
  <si>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</si>
  <si>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</si>
  <si>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</si>
  <si>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</si>
  <si>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</si>
  <si>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</si>
  <si>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</si>
  <si>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</si>
  <si>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</si>
  <si>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</si>
  <si>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</si>
  <si>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</si>
  <si>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</si>
  <si>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</si>
  <si>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</si>
  <si>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</si>
  <si>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</si>
  <si>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</si>
  <si>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</si>
  <si>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</si>
  <si>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</si>
  <si>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</si>
  <si>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</si>
  <si>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</si>
  <si>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</si>
  <si>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</si>
  <si>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</si>
  <si>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</si>
  <si>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</si>
  <si>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</si>
  <si>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</si>
  <si>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</si>
  <si>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</si>
  <si>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</si>
  <si>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</si>
  <si>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</si>
  <si>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</si>
  <si>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</si>
  <si>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</si>
  <si>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</si>
  <si>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</si>
  <si>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</si>
  <si>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</si>
  <si>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</si>
  <si>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</si>
  <si>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</si>
  <si>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</si>
  <si>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</si>
  <si>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</si>
  <si>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</si>
  <si>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</si>
  <si>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</si>
  <si>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</si>
  <si>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</si>
  <si>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</si>
  <si>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</si>
  <si>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</si>
  <si>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</si>
  <si>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</si>
  <si>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</si>
  <si>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</si>
  <si>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</si>
  <si>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</si>
  <si>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</si>
  <si>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</si>
  <si>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</si>
  <si>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</si>
  <si>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</si>
  <si>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</si>
  <si>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</si>
  <si>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</si>
  <si>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</si>
  <si>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</si>
  <si>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</si>
  <si>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</si>
  <si>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</si>
  <si>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</si>
  <si>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</si>
  <si>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</si>
  <si>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</si>
  <si>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</si>
  <si>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</si>
  <si>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</si>
  <si>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</si>
  <si>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</si>
  <si>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</si>
  <si>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</si>
  <si>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</si>
  <si>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</si>
  <si>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</si>
  <si>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</si>
  <si>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</si>
  <si>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</si>
  <si>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</si>
  <si>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</si>
  <si>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</si>
  <si>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</si>
  <si>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</si>
  <si>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</si>
  <si>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</si>
  <si>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</si>
  <si>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</si>
  <si>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</si>
  <si>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</si>
  <si>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</si>
  <si>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</si>
  <si>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</si>
  <si>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</si>
  <si>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</si>
  <si>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</si>
  <si>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</si>
  <si>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</si>
  <si>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</si>
  <si>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</si>
  <si>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</si>
  <si>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</si>
  <si>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</si>
  <si>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</si>
  <si>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</si>
  <si>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</si>
  <si>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</si>
  <si>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</si>
  <si>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</si>
  <si>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</si>
  <si>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</si>
  <si>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</si>
  <si>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</si>
  <si>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</si>
  <si>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</si>
  <si>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</si>
  <si>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</si>
  <si>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</si>
  <si>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</si>
  <si>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</si>
  <si>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</si>
  <si>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</si>
  <si>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</si>
  <si>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</si>
  <si>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</si>
  <si>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</si>
  <si>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</si>
  <si>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</si>
  <si>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</si>
  <si>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</si>
  <si>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</si>
  <si>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</si>
  <si>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</si>
  <si>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</si>
  <si>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</si>
  <si>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</si>
  <si>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</si>
  <si>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</si>
  <si>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</si>
  <si>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</si>
  <si>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</si>
  <si>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</si>
  <si>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</si>
  <si>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</si>
  <si>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</si>
  <si>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</si>
  <si>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</si>
  <si>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</si>
  <si>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</si>
  <si>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</si>
  <si>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</si>
  <si>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</si>
  <si>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</si>
  <si>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</si>
  <si>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</si>
  <si>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</si>
  <si>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</si>
  <si>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</si>
  <si>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</si>
  <si>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</si>
  <si>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</si>
  <si>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</si>
  <si>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</si>
  <si>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</si>
  <si>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</si>
  <si>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</si>
  <si>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</si>
  <si>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</si>
  <si>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</si>
  <si>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</si>
  <si>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</si>
  <si>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</si>
  <si>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</si>
  <si>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</si>
  <si>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</si>
  <si>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</si>
  <si>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</si>
  <si>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</si>
  <si>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</si>
  <si>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</si>
  <si>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</si>
  <si>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</si>
  <si>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</si>
  <si>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</si>
  <si>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</si>
  <si>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</si>
  <si>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</si>
  <si>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</si>
  <si>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</si>
  <si>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</si>
  <si>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</si>
  <si>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</si>
  <si>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</si>
  <si>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</si>
  <si>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</si>
  <si>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</si>
  <si>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</si>
  <si>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</si>
  <si>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</si>
  <si>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</si>
  <si>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</si>
  <si>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</si>
  <si>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</si>
  <si>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</si>
  <si>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</si>
  <si>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</si>
  <si>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</si>
  <si>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</si>
  <si>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</si>
  <si>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</si>
  <si>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</si>
  <si>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</si>
  <si>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</si>
  <si>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</si>
  <si>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</si>
  <si>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</si>
  <si>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</si>
  <si>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</si>
  <si>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</si>
  <si>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</si>
  <si>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</si>
  <si>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</si>
  <si>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</si>
  <si>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</si>
  <si>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</si>
  <si>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</si>
  <si>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</si>
  <si>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</si>
  <si>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</si>
  <si>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</si>
  <si>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</si>
  <si>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</si>
  <si>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</si>
  <si>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</si>
  <si>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</si>
  <si>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</si>
  <si>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</si>
  <si>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</si>
  <si>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</si>
  <si>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</si>
  <si>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</si>
  <si>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</si>
  <si>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</si>
  <si>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</si>
  <si>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</si>
  <si>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</si>
  <si>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</si>
  <si>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</si>
  <si>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</si>
  <si>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</si>
  <si>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</si>
  <si>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</si>
  <si>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</si>
  <si>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</si>
  <si>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</si>
  <si>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</si>
  <si>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</si>
  <si>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</si>
  <si>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</si>
  <si>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</si>
  <si>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</si>
  <si>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</si>
  <si>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</si>
  <si>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</si>
  <si>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</si>
  <si>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</si>
  <si>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</si>
  <si>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</si>
  <si>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</si>
  <si>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</si>
  <si>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</si>
  <si>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</si>
  <si>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</si>
  <si>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</si>
  <si>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</si>
  <si>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</si>
  <si>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</si>
  <si>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</si>
  <si>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</si>
  <si>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</si>
  <si>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</si>
  <si>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</si>
  <si>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</si>
  <si>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</si>
  <si>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</si>
  <si>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</si>
  <si>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</si>
  <si>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</si>
  <si>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</si>
  <si>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</si>
  <si>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</si>
  <si>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</si>
  <si>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</si>
  <si>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</si>
  <si>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</si>
  <si>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</si>
  <si>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</si>
  <si>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</si>
  <si>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</si>
  <si>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</si>
  <si>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</si>
  <si>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</si>
  <si>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</si>
  <si>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</si>
  <si>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</si>
  <si>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</si>
  <si>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</si>
  <si>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</si>
  <si>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</si>
  <si>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</si>
  <si>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</si>
  <si>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</si>
  <si>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</si>
  <si>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</si>
  <si>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</si>
  <si>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</si>
  <si>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</si>
  <si>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</si>
  <si>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</si>
  <si>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</si>
  <si>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</si>
  <si>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</si>
  <si>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</si>
  <si>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</si>
  <si>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</si>
  <si>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</si>
  <si>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</si>
  <si>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</si>
  <si>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</si>
  <si>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</si>
  <si>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</si>
  <si>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</si>
  <si>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</si>
  <si>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</si>
  <si>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</si>
  <si>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</si>
  <si>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</si>
  <si>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</si>
  <si>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</si>
  <si>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</si>
  <si>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</si>
  <si>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</si>
  <si>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</si>
  <si>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</si>
  <si>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</si>
  <si>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</si>
  <si>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</si>
  <si>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</si>
  <si>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</si>
  <si>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</si>
  <si>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</si>
  <si>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</si>
  <si>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</si>
  <si>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</si>
  <si>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</si>
  <si>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</si>
  <si>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</si>
  <si>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</si>
  <si>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</si>
  <si>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</si>
  <si>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</si>
  <si>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</si>
  <si>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</si>
  <si>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</si>
  <si>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</si>
  <si>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</si>
  <si>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</si>
  <si>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</si>
  <si>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</si>
  <si>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</si>
  <si>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</si>
  <si>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</si>
  <si>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</si>
  <si>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</si>
  <si>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</si>
  <si>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</si>
  <si>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</si>
  <si>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</si>
  <si>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</si>
  <si>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</si>
  <si>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</si>
  <si>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</si>
  <si>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</si>
  <si>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</si>
  <si>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</si>
  <si>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</si>
  <si>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</si>
  <si>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</si>
  <si>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</si>
  <si>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</si>
  <si>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</si>
  <si>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</si>
  <si>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</si>
  <si>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</si>
  <si>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</si>
  <si>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</si>
  <si>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</si>
  <si>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</si>
  <si>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</si>
  <si>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</si>
  <si>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</si>
  <si>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</si>
  <si>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</si>
  <si>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</si>
  <si>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</si>
  <si>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</si>
  <si>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</si>
  <si>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</si>
  <si>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</si>
  <si>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</si>
  <si>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</si>
  <si>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</si>
  <si>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</si>
  <si>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</si>
  <si>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</si>
  <si>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</si>
  <si>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</si>
  <si>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</si>
  <si>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</si>
  <si>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</si>
  <si>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</si>
  <si>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</si>
  <si>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</si>
  <si>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</si>
  <si>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</si>
  <si>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</si>
  <si>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</si>
  <si>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</si>
  <si>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</si>
  <si>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</si>
  <si>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</si>
  <si>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</si>
  <si>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</si>
  <si>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</si>
  <si>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</si>
  <si>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</si>
  <si>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</si>
  <si>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</si>
  <si>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</si>
  <si>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</si>
  <si>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</si>
  <si>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</si>
  <si>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</si>
  <si>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</si>
  <si>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</si>
  <si>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</si>
  <si>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</si>
  <si>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</si>
  <si>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</si>
  <si>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</si>
  <si>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</si>
  <si>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</si>
  <si>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</si>
  <si>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</si>
  <si>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</si>
  <si>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</si>
  <si>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</si>
  <si>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</si>
  <si>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</si>
  <si>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</si>
  <si>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</si>
  <si>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</si>
  <si>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</si>
  <si>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</si>
  <si>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</si>
  <si>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</si>
  <si>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</si>
  <si>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</si>
  <si>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</si>
  <si>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</si>
  <si>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</si>
  <si>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</si>
  <si>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</si>
  <si>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</si>
  <si>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</si>
  <si>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</si>
  <si>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</si>
  <si>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</si>
  <si>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</si>
  <si>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</si>
  <si>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</si>
  <si>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</si>
  <si>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</si>
  <si>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</si>
  <si>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</si>
  <si>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</si>
  <si>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</si>
  <si>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</si>
  <si>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</si>
  <si>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</si>
  <si>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</si>
  <si>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</si>
  <si>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</si>
  <si>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</si>
  <si>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</si>
  <si>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</si>
  <si>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</si>
  <si>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</si>
  <si>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</si>
  <si>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</si>
  <si>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</si>
  <si>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</si>
  <si>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</si>
  <si>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</si>
  <si>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</si>
  <si>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</si>
  <si>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</si>
  <si>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</si>
  <si>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</si>
  <si>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</si>
  <si>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</si>
  <si>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</si>
  <si>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</si>
  <si>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</si>
  <si>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</si>
  <si>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</si>
  <si>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</si>
  <si>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</si>
  <si>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</si>
  <si>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</si>
  <si>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</si>
  <si>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</si>
  <si>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</si>
  <si>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</si>
  <si>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</si>
  <si>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</si>
  <si>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</si>
  <si>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</si>
  <si>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</si>
  <si>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</si>
  <si>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</si>
  <si>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</si>
  <si>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</si>
  <si>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</si>
  <si>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</si>
  <si>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</si>
  <si>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</si>
  <si>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</si>
  <si>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</si>
  <si>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</si>
  <si>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</si>
  <si>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</si>
  <si>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</si>
  <si>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</si>
  <si>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</si>
  <si>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</si>
  <si>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</si>
  <si>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</si>
  <si>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</si>
  <si>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</si>
  <si>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</si>
  <si>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</si>
  <si>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</si>
  <si>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</si>
  <si>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</si>
  <si>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</si>
  <si>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</si>
  <si>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</si>
  <si>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</si>
  <si>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</si>
  <si>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</si>
  <si>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</si>
  <si>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</si>
  <si>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</si>
  <si>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</si>
  <si>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</si>
  <si>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</si>
  <si>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</si>
  <si>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</si>
  <si>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</si>
  <si>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</si>
  <si>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</si>
  <si>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</si>
  <si>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</si>
  <si>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</si>
  <si>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</si>
  <si>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</si>
  <si>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</si>
  <si>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</si>
  <si>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</si>
  <si>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</si>
  <si>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</si>
  <si>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</si>
  <si>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</si>
  <si>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</si>
  <si>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</si>
  <si>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</si>
  <si>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</si>
  <si>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</si>
  <si>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</si>
  <si>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</si>
  <si>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</si>
  <si>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</si>
  <si>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</si>
  <si>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</si>
  <si>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</si>
  <si>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</si>
  <si>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</si>
  <si>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</si>
  <si>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</si>
  <si>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</si>
  <si>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</si>
  <si>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</si>
  <si>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</si>
  <si>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</si>
  <si>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</si>
  <si>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</si>
  <si>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</si>
  <si>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</si>
  <si>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</si>
  <si>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</si>
  <si>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</si>
  <si>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</si>
  <si>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</si>
  <si>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</si>
  <si>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</si>
  <si>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</si>
  <si>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</si>
  <si>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</si>
  <si>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</si>
  <si>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</si>
  <si>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</si>
  <si>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</si>
  <si>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</si>
  <si>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</si>
  <si>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</si>
  <si>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</si>
  <si>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</si>
  <si>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</si>
  <si>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</si>
  <si>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</si>
  <si>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</si>
  <si>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</si>
  <si>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</si>
  <si>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</si>
  <si>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</si>
  <si>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</si>
  <si>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</si>
  <si>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</si>
  <si>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</si>
  <si>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</si>
  <si>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</si>
  <si>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</si>
  <si>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</si>
  <si>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</si>
  <si>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</si>
  <si>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</si>
  <si>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</si>
  <si>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</si>
  <si>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</si>
  <si>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</si>
  <si>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</si>
  <si>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</si>
  <si>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</si>
  <si>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</si>
  <si>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</si>
  <si>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</si>
  <si>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</si>
  <si>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</si>
  <si>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</si>
  <si>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</si>
  <si>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</si>
  <si>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</si>
  <si>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</si>
  <si>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</si>
  <si>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</si>
  <si>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</si>
  <si>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</si>
  <si>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</si>
  <si>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</si>
  <si>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</si>
  <si>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</si>
  <si>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</si>
  <si>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</si>
  <si>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</si>
  <si>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</si>
  <si>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</si>
  <si>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</si>
  <si>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</si>
  <si>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</si>
  <si>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</si>
  <si>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</si>
  <si>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</si>
  <si>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</si>
  <si>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</si>
  <si>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</si>
  <si>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</si>
  <si>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</si>
  <si>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</si>
  <si>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</si>
  <si>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</si>
  <si>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</si>
  <si>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</si>
  <si>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</si>
  <si>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</si>
  <si>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</si>
  <si>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</si>
  <si>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</si>
  <si>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</si>
  <si>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</si>
  <si>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</si>
  <si>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</si>
  <si>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</si>
  <si>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</si>
  <si>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</si>
  <si>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</si>
  <si>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</si>
  <si>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</si>
  <si>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</si>
  <si>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</si>
  <si>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</si>
  <si>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</si>
  <si>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</si>
  <si>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</si>
  <si>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</si>
  <si>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</si>
  <si>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</si>
  <si>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</si>
  <si>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</si>
  <si>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</si>
  <si>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</si>
  <si>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</si>
  <si>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</si>
  <si>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</si>
  <si>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</si>
  <si>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</si>
  <si>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</si>
  <si>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</si>
  <si>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</si>
  <si>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</si>
  <si>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</si>
  <si>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</si>
  <si>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</si>
  <si>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</si>
  <si>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</si>
  <si>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</si>
  <si>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</si>
  <si>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</si>
  <si>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</si>
  <si>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</si>
  <si>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</si>
  <si>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</si>
  <si>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</si>
  <si>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</si>
  <si>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</si>
  <si>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</si>
  <si>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</si>
  <si>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</si>
  <si>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</si>
  <si>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</si>
  <si>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</si>
  <si>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</si>
  <si>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</si>
  <si>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</si>
  <si>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</si>
  <si>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</si>
  <si>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</si>
  <si>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</si>
  <si>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</si>
  <si>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</si>
  <si>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</si>
  <si>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</si>
  <si>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</si>
  <si>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</si>
  <si>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</si>
  <si>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</si>
  <si>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</si>
  <si>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</si>
  <si>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</si>
  <si>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</si>
  <si>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</si>
  <si>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</si>
  <si>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</si>
  <si>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</si>
  <si>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</si>
  <si>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</si>
  <si>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</si>
  <si>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</si>
  <si>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</si>
  <si>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</si>
  <si>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</si>
  <si>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</si>
  <si>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</si>
  <si>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</si>
  <si>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</si>
  <si>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</si>
  <si>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</si>
  <si>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</si>
  <si>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</si>
  <si>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</si>
  <si>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</si>
  <si>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</si>
  <si>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</si>
  <si>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</si>
  <si>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</si>
  <si>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</si>
  <si>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</si>
  <si>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</si>
  <si>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</si>
  <si>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</si>
  <si>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</si>
  <si>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</si>
  <si>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</si>
  <si>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</si>
  <si>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</si>
  <si>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</si>
  <si>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</si>
  <si>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</si>
  <si>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</si>
  <si>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</si>
  <si>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</si>
  <si>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</si>
  <si>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</si>
  <si>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</si>
  <si>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</si>
  <si>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</si>
  <si>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</si>
  <si>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</si>
  <si>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</si>
  <si>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</si>
  <si>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</si>
  <si>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</si>
  <si>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</si>
  <si>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</si>
  <si>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</si>
  <si>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</si>
  <si>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</si>
  <si>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</si>
  <si>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</si>
  <si>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</si>
  <si>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</si>
  <si>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</si>
  <si>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</si>
  <si>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</si>
  <si>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</si>
  <si>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</si>
  <si>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</si>
  <si>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</si>
  <si>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</si>
  <si>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</si>
  <si>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</si>
  <si>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</si>
  <si>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</si>
  <si>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</si>
  <si>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</si>
  <si>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</si>
  <si>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</si>
  <si>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</si>
  <si>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</si>
  <si>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</si>
  <si>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</si>
  <si>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</si>
  <si>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</si>
  <si>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</si>
  <si>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</si>
  <si>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</si>
  <si>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</si>
  <si>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</si>
  <si>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</si>
  <si>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</si>
  <si>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</si>
  <si>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</si>
  <si>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</si>
  <si>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</si>
  <si>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</si>
  <si>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</si>
  <si>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</si>
  <si>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</si>
  <si>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</si>
  <si>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</si>
  <si>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</si>
  <si>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</si>
  <si>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</si>
  <si>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</si>
  <si>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</si>
  <si>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</si>
  <si>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</si>
  <si>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</si>
  <si>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</si>
  <si>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</si>
  <si>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</si>
  <si>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</si>
  <si>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</si>
  <si>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</si>
  <si>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</si>
  <si>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</si>
  <si>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</si>
  <si>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</si>
  <si>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</si>
  <si>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</si>
  <si>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</si>
  <si>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</si>
  <si>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</si>
  <si>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</si>
  <si>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</si>
  <si>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</si>
  <si>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</si>
  <si>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</si>
  <si>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</si>
  <si>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</si>
  <si>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</si>
  <si>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</si>
  <si>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</si>
  <si>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</si>
  <si>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</si>
  <si>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</si>
  <si>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</si>
  <si>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</si>
  <si>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</si>
  <si>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</si>
  <si>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</si>
  <si>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</si>
  <si>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</si>
  <si>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</si>
  <si>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</si>
  <si>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</si>
  <si>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</si>
  <si>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</si>
  <si>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</si>
  <si>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</si>
  <si>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</si>
  <si>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</si>
  <si>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</si>
  <si>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</si>
  <si>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</si>
  <si>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</si>
  <si>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</si>
  <si>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</si>
  <si>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</si>
  <si>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</si>
  <si>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</si>
  <si>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</si>
  <si>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</si>
  <si>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</si>
  <si>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</si>
  <si>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</si>
  <si>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</si>
  <si>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</si>
  <si>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</si>
  <si>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</si>
  <si>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</si>
  <si>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</si>
  <si>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</si>
  <si>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</si>
  <si>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</si>
  <si>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</si>
  <si>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</si>
  <si>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</si>
  <si>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</si>
  <si>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</si>
  <si>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</si>
  <si>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</si>
  <si>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</si>
  <si>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</si>
  <si>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</si>
  <si>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</si>
  <si>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</si>
  <si>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</si>
  <si>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</si>
  <si>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</si>
  <si>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</si>
  <si>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</si>
  <si>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</si>
  <si>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</si>
  <si>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</si>
  <si>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</si>
  <si>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</si>
  <si>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</si>
  <si>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</si>
  <si>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</si>
  <si>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</si>
  <si>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</si>
  <si>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</si>
  <si>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</si>
  <si>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</si>
  <si>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</si>
  <si>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</si>
  <si>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</si>
  <si>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</si>
  <si>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</si>
  <si>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</si>
  <si>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</si>
  <si>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</si>
  <si>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</si>
  <si>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</si>
  <si>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</si>
  <si>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</si>
  <si>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</si>
  <si>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</si>
  <si>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</si>
  <si>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</si>
  <si>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</si>
  <si>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</si>
  <si>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</si>
  <si>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</si>
  <si>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</si>
  <si>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</si>
  <si>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</si>
  <si>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</si>
  <si>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</si>
  <si>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</si>
  <si>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</si>
  <si>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</si>
  <si>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</si>
  <si>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</si>
  <si>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</si>
  <si>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</si>
  <si>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</si>
  <si>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</si>
  <si>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</si>
  <si>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</si>
  <si>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</si>
  <si>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</si>
  <si>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</si>
  <si>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</si>
  <si>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</si>
  <si>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</si>
  <si>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</si>
  <si>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</si>
  <si>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</si>
  <si>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</si>
  <si>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</si>
  <si>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</si>
  <si>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</si>
  <si>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</si>
  <si>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</si>
  <si>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</si>
  <si>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</si>
  <si>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</si>
  <si>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</si>
  <si>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</si>
  <si>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</si>
  <si>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</si>
  <si>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</si>
  <si>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</si>
  <si>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</si>
  <si>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</si>
  <si>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</si>
  <si>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</si>
  <si>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</si>
  <si>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</si>
  <si>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</si>
  <si>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</si>
  <si>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</si>
  <si>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</si>
  <si>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</si>
  <si>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</si>
  <si>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</si>
  <si>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</si>
  <si>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</si>
  <si>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</si>
  <si>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</si>
  <si>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</si>
  <si>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</si>
  <si>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</si>
  <si>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</si>
  <si>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</si>
  <si>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</si>
  <si>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</si>
  <si>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</si>
  <si>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</si>
  <si>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</si>
  <si>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</si>
  <si>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</si>
  <si>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</si>
  <si>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</si>
  <si>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</si>
  <si>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</si>
  <si>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</si>
  <si>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</si>
  <si>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</si>
  <si>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</si>
  <si>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</si>
  <si>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</si>
  <si>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</si>
  <si>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</si>
  <si>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</si>
  <si>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</si>
  <si>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</si>
  <si>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</si>
  <si>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</si>
  <si>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</si>
  <si>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</si>
  <si>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</si>
  <si>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</si>
  <si>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</si>
  <si>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</si>
  <si>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</si>
  <si>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</si>
  <si>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</si>
  <si>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</si>
  <si>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</si>
  <si>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</si>
  <si>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</si>
  <si>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</si>
  <si>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</si>
  <si>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</si>
  <si>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</si>
  <si>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</si>
  <si>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</si>
  <si>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</si>
  <si>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</si>
  <si>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</si>
  <si>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</si>
  <si>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</si>
  <si>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</si>
  <si>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</si>
  <si>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</si>
  <si>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</si>
  <si>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</si>
  <si>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</si>
  <si>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</si>
  <si>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</si>
  <si>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</si>
  <si>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</si>
  <si>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</si>
  <si>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</si>
  <si>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</si>
  <si>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</si>
  <si>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</si>
  <si>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</si>
  <si>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</si>
  <si>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</si>
  <si>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</si>
  <si>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</si>
  <si>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</si>
  <si>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</si>
  <si>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</si>
  <si>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</si>
  <si>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</si>
  <si>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</si>
  <si>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</si>
  <si>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</si>
  <si>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</si>
  <si>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</si>
  <si>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</si>
  <si>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</si>
  <si>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</si>
  <si>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</si>
  <si>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</si>
  <si>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</si>
  <si>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</si>
  <si>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</si>
  <si>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</si>
  <si>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</si>
  <si>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</si>
  <si>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</si>
  <si>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</si>
  <si>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</si>
  <si>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</si>
  <si>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</si>
  <si>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</si>
  <si>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</si>
  <si>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</si>
  <si>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</si>
  <si>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</si>
  <si>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</si>
  <si>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</si>
  <si>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</si>
  <si>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</si>
  <si>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</si>
  <si>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</si>
  <si>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</si>
  <si>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</si>
  <si>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</si>
  <si>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</si>
  <si>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</si>
  <si>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</si>
  <si>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</si>
  <si>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</si>
  <si>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</si>
  <si>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</si>
  <si>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</si>
  <si>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</si>
  <si>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</si>
  <si>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</si>
  <si>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</si>
  <si>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</si>
  <si>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</si>
  <si>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</si>
  <si>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</si>
  <si>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</si>
  <si>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</si>
  <si>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</si>
  <si>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</si>
  <si>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</si>
  <si>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</si>
  <si>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</si>
  <si>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</si>
  <si>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</si>
  <si>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</si>
  <si>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</si>
  <si>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</si>
  <si>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</si>
  <si>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</si>
  <si>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</si>
  <si>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</si>
  <si>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</si>
  <si>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</si>
  <si>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</si>
  <si>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</si>
  <si>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</si>
  <si>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</si>
  <si>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</si>
  <si>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</si>
  <si>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</si>
  <si>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</si>
  <si>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</si>
  <si>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</si>
  <si>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</si>
  <si>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</si>
  <si>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</si>
  <si>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</si>
  <si>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</si>
  <si>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</si>
  <si>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</si>
  <si>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</si>
  <si>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</si>
  <si>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</si>
  <si>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</si>
  <si>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</si>
  <si>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</si>
  <si>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</si>
  <si>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</si>
  <si>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</si>
  <si>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</si>
  <si>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</si>
  <si>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</si>
  <si>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</si>
  <si>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</si>
  <si>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</si>
  <si>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</si>
  <si>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</si>
  <si>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</si>
  <si>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</si>
  <si>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</si>
  <si>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</si>
  <si>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</si>
  <si>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</si>
  <si>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</si>
  <si>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</si>
  <si>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</si>
  <si>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</si>
  <si>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</si>
  <si>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</si>
  <si>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</si>
  <si>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</si>
  <si>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</si>
  <si>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</si>
  <si>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</si>
  <si>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</si>
  <si>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</si>
  <si>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</si>
  <si>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</si>
  <si>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</si>
  <si>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</si>
  <si>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</si>
  <si>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</si>
  <si>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</si>
  <si>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</si>
  <si>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</si>
  <si>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</si>
  <si>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</si>
  <si>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</si>
  <si>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</si>
  <si>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</si>
  <si>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</si>
  <si>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</si>
  <si>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</si>
  <si>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</si>
  <si>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</si>
  <si>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</si>
  <si>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</si>
  <si>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</si>
  <si>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</si>
  <si>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</si>
  <si>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</si>
  <si>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</si>
  <si>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</si>
  <si>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</si>
  <si>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</si>
  <si>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</si>
  <si>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</si>
  <si>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</si>
  <si>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</si>
  <si>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</si>
  <si>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</si>
  <si>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</si>
  <si>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</si>
  <si>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</si>
  <si>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</si>
  <si>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</si>
  <si>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</si>
  <si>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</si>
  <si>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</si>
  <si>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</si>
  <si>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</si>
  <si>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</si>
  <si>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</si>
  <si>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</si>
  <si>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</si>
  <si>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</si>
  <si>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</si>
  <si>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</si>
  <si>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</si>
  <si>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</si>
  <si>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</si>
  <si>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</si>
  <si>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</si>
  <si>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</si>
  <si>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</si>
  <si>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</si>
  <si>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</si>
  <si>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</si>
  <si>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</si>
  <si>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</si>
  <si>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</si>
  <si>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</si>
  <si>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</si>
  <si>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</si>
  <si>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</si>
  <si>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</si>
  <si>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</si>
  <si>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</si>
  <si>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</si>
  <si>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</si>
  <si>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</si>
  <si>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</si>
  <si>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</si>
  <si>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</si>
  <si>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</si>
  <si>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</si>
  <si>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</si>
  <si>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</si>
  <si>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</si>
  <si>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</si>
  <si>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</si>
  <si>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</si>
  <si>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</si>
  <si>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</si>
  <si>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</si>
  <si>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</si>
  <si>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</si>
  <si>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</si>
  <si>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</si>
  <si>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</si>
  <si>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</si>
  <si>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</si>
  <si>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</si>
  <si>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</si>
  <si>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</si>
  <si>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</si>
  <si>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</si>
  <si>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</si>
  <si>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</si>
  <si>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</si>
  <si>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</si>
  <si>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</si>
  <si>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</si>
  <si>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</si>
  <si>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</si>
  <si>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</si>
  <si>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</si>
  <si>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</si>
  <si>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</si>
  <si>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</si>
  <si>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</si>
  <si>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</si>
  <si>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</si>
  <si>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</si>
  <si>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</si>
  <si>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</si>
  <si>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</si>
  <si>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</si>
  <si>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</si>
  <si>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</si>
  <si>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</si>
  <si>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</si>
  <si>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</si>
  <si>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</si>
  <si>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</si>
  <si>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</si>
  <si>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</si>
  <si>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</si>
  <si>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</si>
  <si>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</si>
  <si>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</si>
  <si>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</si>
  <si>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</si>
  <si>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</si>
  <si>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</si>
  <si>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</si>
  <si>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</si>
  <si>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</si>
  <si>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</si>
  <si>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</si>
  <si>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</si>
  <si>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</si>
  <si>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</si>
  <si>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</si>
  <si>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</si>
  <si>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</si>
  <si>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</si>
  <si>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</si>
  <si>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</si>
  <si>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</si>
  <si>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</si>
  <si>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</si>
  <si>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</si>
  <si>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</si>
  <si>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</si>
  <si>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</si>
  <si>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</si>
  <si>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</si>
  <si>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</si>
  <si>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</si>
  <si>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</si>
  <si>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</si>
  <si>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</si>
  <si>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</si>
  <si>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</si>
  <si>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</si>
  <si>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</si>
  <si>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</si>
  <si>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</si>
  <si>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</si>
  <si>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</si>
  <si>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</si>
  <si>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</si>
  <si>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</si>
  <si>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</si>
  <si>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</si>
  <si>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</si>
  <si>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</si>
  <si>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</si>
  <si>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</si>
  <si>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</si>
  <si>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</si>
  <si>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</si>
  <si>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</si>
  <si>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</si>
  <si>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</si>
  <si>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</si>
  <si>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</si>
  <si>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</si>
  <si>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</si>
  <si>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</si>
  <si>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</si>
  <si>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</si>
  <si>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</si>
  <si>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</si>
  <si>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</si>
  <si>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</si>
  <si>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</si>
  <si>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</si>
  <si>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</si>
  <si>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</si>
  <si>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</si>
  <si>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</si>
  <si>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</si>
  <si>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</si>
  <si>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</si>
  <si>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</si>
  <si>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</si>
  <si>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</si>
  <si>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</si>
  <si>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</si>
  <si>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</si>
  <si>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</si>
  <si>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</si>
  <si>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</si>
  <si>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</si>
  <si>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</si>
  <si>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</si>
  <si>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</si>
  <si>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</si>
  <si>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</si>
  <si>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</si>
  <si>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</si>
  <si>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</si>
  <si>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</si>
  <si>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</si>
  <si>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</si>
  <si>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</si>
  <si>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</si>
  <si>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</si>
  <si>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</si>
  <si>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</si>
  <si>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</si>
  <si>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</si>
  <si>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</si>
  <si>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</si>
  <si>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</si>
  <si>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</si>
  <si>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</si>
  <si>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</si>
  <si>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</si>
  <si>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</si>
  <si>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</si>
  <si>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</si>
  <si>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</si>
  <si>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</si>
  <si>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</si>
  <si>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</si>
  <si>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</si>
  <si>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</si>
  <si>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</si>
  <si>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</si>
  <si>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</si>
  <si>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</si>
  <si>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</si>
  <si>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</si>
  <si>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</si>
  <si>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</si>
  <si>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</si>
  <si>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</si>
  <si>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</si>
  <si>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</si>
  <si>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</si>
  <si>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</si>
  <si>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</si>
  <si>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</si>
  <si>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</si>
  <si>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</si>
  <si>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</si>
  <si>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</si>
  <si>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</si>
  <si>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</si>
  <si>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</si>
  <si>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</si>
  <si>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</si>
  <si>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</si>
  <si>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</si>
  <si>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</si>
  <si>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</si>
  <si>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</si>
  <si>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</si>
  <si>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</si>
  <si>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</si>
  <si>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</si>
  <si>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</si>
  <si>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</si>
  <si>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</si>
  <si>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</si>
  <si>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</si>
  <si>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</si>
  <si>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</si>
  <si>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</si>
  <si>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</si>
  <si>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</si>
  <si>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</si>
  <si>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</si>
  <si>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</si>
  <si>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</si>
  <si>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</si>
  <si>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</si>
  <si>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</si>
  <si>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</si>
  <si>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</si>
  <si>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</si>
  <si>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</si>
  <si>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</si>
  <si>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</si>
  <si>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</si>
  <si>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</si>
  <si>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</si>
  <si>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</si>
  <si>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</si>
  <si>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</si>
  <si>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</si>
  <si>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</si>
  <si>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</si>
  <si>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</si>
  <si>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</si>
  <si>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</si>
  <si>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</si>
  <si>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</si>
  <si>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</si>
  <si>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</si>
  <si>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</si>
  <si>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</si>
  <si>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</si>
  <si>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</si>
  <si>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</si>
  <si>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</si>
  <si>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</si>
  <si>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</si>
  <si>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</si>
  <si>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</si>
  <si>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</si>
  <si>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</si>
  <si>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</si>
  <si>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</si>
  <si>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</si>
  <si>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</si>
  <si>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</si>
  <si>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</si>
  <si>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</si>
  <si>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</si>
  <si>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</si>
  <si>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</si>
  <si>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</si>
  <si>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</si>
  <si>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</si>
  <si>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</si>
  <si>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</si>
  <si>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</si>
  <si>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</si>
  <si>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</si>
  <si>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</si>
  <si>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</si>
  <si>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</si>
  <si>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</si>
  <si>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</si>
  <si>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</si>
  <si>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</si>
  <si>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</si>
  <si>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</si>
  <si>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</si>
  <si>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</si>
  <si>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</si>
  <si>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</si>
  <si>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</si>
  <si>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</si>
  <si>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</si>
  <si>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</si>
  <si>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</si>
  <si>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</si>
  <si>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</si>
  <si>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</si>
  <si>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</si>
  <si>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</si>
  <si>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</si>
  <si>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</si>
  <si>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</si>
  <si>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</si>
  <si>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</si>
  <si>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</si>
  <si>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</si>
  <si>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</si>
  <si>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</si>
  <si>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</si>
  <si>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</si>
  <si>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</si>
  <si>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</si>
  <si>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</si>
  <si>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</si>
  <si>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</si>
  <si>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</si>
  <si>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</si>
  <si>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</si>
  <si>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</si>
  <si>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</si>
  <si>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</si>
  <si>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</si>
  <si>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</si>
  <si>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</si>
  <si>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</si>
  <si>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</si>
  <si>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</si>
  <si>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</si>
  <si>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</si>
  <si>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</si>
  <si>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</si>
  <si>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</si>
  <si>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</si>
  <si>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</si>
  <si>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</si>
  <si>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</si>
  <si>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</si>
  <si>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</si>
  <si>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</si>
  <si>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</si>
  <si>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</si>
  <si>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</si>
  <si>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</si>
  <si>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</si>
  <si>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</si>
  <si>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</si>
  <si>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</si>
  <si>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</si>
  <si>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</si>
  <si>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</si>
  <si>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</si>
  <si>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</si>
  <si>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</si>
  <si>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</si>
  <si>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</si>
  <si>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</si>
  <si>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</si>
  <si>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</si>
  <si>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</si>
  <si>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</si>
  <si>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</si>
  <si>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</si>
  <si>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</si>
  <si>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</si>
  <si>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</si>
  <si>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</si>
  <si>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</si>
  <si>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</si>
  <si>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</si>
  <si>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</si>
  <si>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</si>
  <si>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</si>
  <si>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</si>
  <si>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</si>
  <si>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</si>
  <si>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</si>
  <si>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</si>
  <si>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</si>
  <si>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</si>
  <si>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</si>
  <si>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</si>
  <si>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</si>
  <si>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</si>
  <si>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</si>
  <si>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</si>
  <si>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</si>
  <si>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</si>
  <si>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</si>
  <si>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</si>
  <si>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</si>
  <si>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</si>
  <si>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</si>
  <si>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</si>
  <si>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</si>
  <si>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</si>
  <si>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</si>
  <si>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</si>
  <si>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</si>
  <si>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</si>
  <si>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</si>
  <si>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</si>
  <si>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</si>
  <si>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</si>
  <si>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</si>
  <si>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</si>
  <si>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</si>
  <si>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</si>
  <si>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</si>
  <si>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</si>
  <si>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</si>
  <si>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</si>
  <si>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</si>
  <si>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</si>
  <si>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</si>
  <si>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</si>
  <si>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</si>
  <si>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</si>
  <si>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</si>
  <si>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</si>
  <si>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</si>
  <si>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</si>
  <si>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</si>
  <si>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</si>
  <si>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</si>
  <si>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</si>
  <si>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</si>
  <si>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</si>
  <si>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</si>
  <si>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</si>
  <si>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</si>
  <si>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</si>
  <si>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</si>
  <si>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</si>
  <si>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</si>
  <si>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</si>
  <si>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</si>
  <si>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</si>
  <si>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</si>
  <si>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</si>
  <si>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</si>
  <si>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</si>
  <si>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</si>
  <si>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</si>
  <si>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</si>
  <si>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</si>
  <si>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</si>
  <si>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</si>
  <si>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</si>
  <si>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</si>
  <si>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</si>
  <si>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</si>
  <si>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</si>
  <si>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</si>
  <si>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</si>
  <si>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</si>
  <si>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</si>
  <si>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</si>
  <si>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</si>
  <si>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</si>
  <si>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</si>
  <si>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</si>
  <si>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</si>
  <si>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</si>
  <si>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</si>
  <si>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</si>
  <si>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</si>
  <si>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</si>
  <si>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</si>
  <si>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</si>
  <si>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</si>
  <si>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</si>
  <si>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</si>
  <si>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</si>
  <si>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</si>
  <si>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</si>
  <si>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</si>
  <si>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</si>
  <si>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</si>
  <si>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</si>
  <si>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</si>
  <si>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</si>
  <si>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</si>
  <si>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</si>
  <si>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</si>
  <si>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</si>
  <si>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</si>
  <si>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</si>
  <si>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</si>
  <si>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</si>
  <si>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</si>
  <si>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</si>
  <si>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</si>
  <si>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</si>
  <si>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</si>
  <si>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</si>
  <si>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</si>
  <si>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</si>
  <si>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</si>
  <si>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</si>
  <si>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</si>
  <si>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</si>
  <si>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</si>
  <si>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</si>
  <si>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</si>
  <si>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</si>
  <si>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</si>
  <si>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</si>
  <si>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</si>
  <si>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</si>
  <si>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</si>
  <si>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</si>
  <si>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</si>
  <si>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</si>
  <si>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</si>
  <si>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</si>
  <si>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</si>
  <si>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</si>
  <si>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</si>
  <si>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</si>
  <si>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</si>
  <si>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</si>
  <si>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</si>
  <si>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</si>
  <si>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</si>
  <si>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</si>
  <si>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</si>
  <si>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</si>
  <si>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</si>
  <si>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</si>
  <si>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</si>
  <si>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</si>
  <si>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</si>
  <si>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</si>
  <si>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</si>
  <si>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</si>
  <si>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</si>
  <si>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</si>
  <si>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</si>
  <si>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</si>
  <si>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</si>
  <si>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</si>
  <si>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</si>
  <si>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</si>
  <si>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</si>
  <si>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</si>
  <si>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</si>
  <si>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</si>
  <si>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</si>
  <si>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</si>
  <si>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</si>
  <si>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</si>
  <si>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</si>
  <si>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</si>
  <si>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</si>
  <si>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</si>
  <si>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</si>
  <si>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</si>
  <si>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</si>
  <si>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</si>
  <si>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</si>
  <si>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</si>
  <si>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</si>
  <si>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</si>
  <si>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</si>
  <si>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</si>
  <si>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</si>
  <si>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</si>
  <si>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</si>
  <si>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</si>
  <si>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</si>
  <si>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</si>
  <si>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</si>
  <si>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</si>
  <si>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</si>
  <si>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</si>
  <si>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</si>
  <si>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</si>
  <si>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</si>
  <si>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</si>
  <si>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</si>
  <si>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</si>
  <si>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</si>
  <si>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</si>
  <si>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</si>
  <si>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</si>
  <si>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</si>
  <si>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</si>
  <si>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</si>
  <si>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</si>
  <si>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</si>
  <si>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</si>
  <si>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</si>
  <si>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</si>
  <si>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</si>
  <si>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</si>
  <si>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</si>
  <si>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</si>
  <si>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</si>
  <si>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</si>
  <si>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</si>
  <si>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</si>
  <si>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</si>
  <si>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</si>
  <si>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</si>
  <si>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</si>
  <si>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</si>
  <si>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</si>
  <si>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</si>
  <si>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</si>
  <si>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</si>
  <si>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</si>
  <si>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</si>
  <si>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</si>
  <si>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</si>
  <si>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</si>
  <si>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</si>
  <si>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</si>
  <si>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</si>
  <si>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</si>
  <si>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</si>
  <si>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</si>
  <si>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</si>
  <si>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</si>
  <si>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</si>
  <si>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</si>
  <si>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</si>
  <si>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</si>
  <si>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</si>
  <si>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</si>
  <si>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</si>
  <si>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</si>
  <si>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</si>
  <si>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</si>
  <si>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</si>
  <si>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</si>
  <si>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</si>
  <si>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</si>
  <si>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</si>
  <si>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</si>
  <si>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</si>
  <si>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</si>
  <si>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</si>
  <si>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</si>
  <si>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</si>
  <si>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</si>
  <si>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</si>
  <si>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</si>
  <si>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</si>
  <si>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</si>
  <si>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</si>
  <si>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</si>
  <si>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</si>
  <si>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</si>
  <si>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</si>
  <si>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</si>
  <si>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</si>
  <si>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</si>
  <si>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</si>
  <si>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</si>
  <si>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</si>
  <si>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</si>
  <si>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</si>
  <si>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</si>
  <si>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</si>
  <si>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</si>
  <si>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</si>
  <si>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</si>
  <si>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</si>
  <si>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</si>
  <si>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</si>
  <si>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</si>
  <si>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</si>
  <si>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</si>
  <si>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</si>
  <si>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</si>
  <si>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</si>
  <si>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</si>
  <si>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</si>
  <si>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</si>
  <si>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</si>
  <si>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</si>
  <si>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</si>
  <si>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</si>
  <si>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</si>
  <si>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</si>
  <si>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</si>
  <si>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</si>
  <si>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</si>
  <si>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</si>
  <si>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</si>
  <si>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</si>
  <si>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</si>
  <si>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</si>
  <si>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</si>
  <si>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</si>
  <si>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</si>
  <si>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</si>
  <si>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</si>
  <si>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</si>
  <si>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</si>
  <si>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</si>
  <si>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</si>
  <si>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</si>
  <si>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</si>
  <si>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</si>
  <si>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</si>
  <si>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</si>
  <si>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</si>
  <si>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</si>
  <si>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</si>
  <si>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</si>
  <si>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</si>
  <si>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</si>
  <si>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</si>
  <si>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</si>
  <si>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</si>
  <si>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</si>
  <si>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</si>
  <si>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</si>
  <si>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</si>
  <si>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</si>
  <si>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</si>
  <si>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</si>
  <si>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</si>
  <si>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</si>
  <si>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</si>
  <si>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</si>
  <si>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</si>
  <si>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</si>
  <si>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</si>
  <si>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</si>
  <si>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</si>
  <si>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</si>
  <si>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</si>
  <si>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</si>
  <si>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</si>
  <si>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</si>
  <si>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</si>
  <si>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</si>
  <si>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</si>
  <si>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</si>
  <si>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</si>
  <si>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</si>
  <si>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</si>
  <si>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</si>
  <si>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</si>
  <si>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</si>
  <si>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</si>
  <si>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</si>
  <si>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</si>
  <si>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</si>
  <si>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</si>
  <si>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</si>
  <si>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</si>
  <si>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</si>
  <si>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</si>
  <si>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</si>
  <si>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</si>
  <si>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</si>
  <si>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</si>
  <si>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</si>
  <si>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</si>
  <si>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</si>
  <si>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</si>
  <si>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</si>
  <si>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</si>
  <si>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</si>
  <si>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</si>
  <si>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</si>
  <si>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</si>
  <si>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</si>
  <si>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</si>
  <si>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</si>
  <si>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</si>
  <si>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</si>
  <si>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</si>
  <si>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</si>
  <si>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</si>
  <si>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</si>
  <si>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</si>
  <si>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</si>
  <si>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</si>
  <si>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</si>
  <si>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</si>
  <si>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</si>
  <si>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</si>
  <si>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</si>
  <si>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</si>
  <si>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</si>
  <si>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</si>
  <si>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</si>
  <si>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</si>
  <si>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</si>
  <si>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</si>
  <si>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</si>
  <si>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</si>
  <si>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</si>
  <si>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</si>
  <si>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</si>
  <si>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</si>
  <si>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</si>
  <si>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</si>
  <si>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</si>
  <si>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</si>
  <si>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</si>
  <si>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</si>
  <si>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</si>
  <si>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</si>
  <si>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</si>
  <si>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</si>
  <si>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</si>
  <si>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</si>
  <si>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</si>
  <si>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</si>
  <si>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</si>
  <si>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</si>
  <si>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</si>
  <si>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</si>
  <si>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</si>
  <si>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</si>
  <si>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</si>
  <si>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</si>
  <si>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</si>
  <si>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</si>
  <si>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</si>
  <si>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</si>
  <si>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</si>
  <si>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</si>
  <si>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</si>
  <si>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</si>
  <si>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</si>
  <si>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</si>
  <si>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</si>
  <si>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</si>
  <si>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</si>
  <si>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</si>
  <si>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</si>
  <si>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</si>
  <si>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</si>
  <si>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</si>
  <si>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</si>
  <si>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</si>
  <si>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</si>
  <si>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</si>
  <si>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</si>
  <si>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</si>
  <si>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</si>
  <si>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</si>
  <si>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</si>
  <si>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</si>
  <si>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</si>
  <si>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</si>
  <si>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</si>
  <si>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</si>
  <si>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</si>
  <si>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</si>
  <si>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</si>
  <si>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</si>
  <si>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</si>
  <si>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</si>
  <si>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</si>
  <si>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</si>
  <si>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</si>
  <si>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</si>
  <si>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</si>
  <si>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</si>
  <si>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</si>
  <si>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</si>
  <si>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</si>
  <si>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</si>
  <si>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</si>
  <si>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</si>
  <si>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</si>
  <si>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</si>
  <si>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</si>
  <si>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</si>
  <si>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</si>
  <si>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</si>
  <si>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</si>
  <si>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</si>
  <si>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</si>
  <si>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</si>
  <si>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</si>
  <si>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</si>
  <si>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</si>
  <si>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</si>
  <si>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</si>
  <si>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</si>
  <si>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</si>
  <si>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</si>
  <si>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</si>
  <si>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</si>
  <si>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</si>
  <si>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</si>
  <si>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</si>
  <si>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</si>
  <si>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</si>
  <si>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</si>
  <si>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</si>
  <si>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</si>
  <si>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</si>
  <si>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</si>
  <si>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</si>
  <si>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</si>
  <si>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</si>
  <si>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</si>
  <si>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</si>
  <si>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</si>
  <si>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</si>
  <si>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</si>
  <si>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</si>
  <si>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</si>
  <si>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</si>
  <si>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</si>
  <si>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</si>
  <si>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</si>
  <si>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</si>
  <si>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</si>
  <si>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</si>
  <si>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</si>
  <si>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</si>
  <si>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</si>
  <si>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</si>
  <si>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</si>
  <si>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</si>
  <si>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</si>
  <si>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</si>
  <si>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</si>
  <si>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</si>
  <si>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</si>
  <si>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</si>
  <si>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</si>
  <si>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</si>
  <si>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</si>
  <si>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</si>
  <si>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</si>
  <si>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</si>
  <si>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</si>
  <si>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</si>
  <si>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</si>
  <si>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</si>
  <si>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</si>
  <si>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</si>
  <si>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</si>
  <si>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</si>
  <si>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</si>
  <si>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</si>
  <si>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</si>
  <si>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</si>
  <si>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</si>
  <si>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</si>
  <si>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</si>
  <si>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</si>
  <si>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</si>
  <si>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</si>
  <si>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</si>
  <si>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</si>
  <si>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</si>
  <si>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</si>
  <si>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</si>
  <si>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</si>
  <si>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</si>
  <si>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</si>
  <si>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</si>
  <si>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</si>
  <si>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</si>
  <si>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</si>
  <si>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</si>
  <si>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</si>
  <si>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</si>
  <si>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</si>
  <si>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</si>
  <si>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</si>
  <si>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</si>
  <si>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</si>
  <si>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</si>
  <si>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</si>
  <si>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</si>
  <si>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</si>
  <si>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</si>
  <si>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</si>
  <si>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</si>
  <si>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</si>
  <si>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</si>
  <si>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</si>
  <si>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</si>
  <si>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</si>
  <si>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</si>
  <si>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</si>
  <si>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</si>
  <si>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</si>
  <si>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</si>
  <si>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</si>
  <si>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</si>
  <si>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</si>
  <si>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</si>
  <si>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</si>
  <si>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</si>
  <si>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</si>
  <si>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</si>
  <si>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</si>
  <si>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</si>
  <si>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</si>
  <si>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</si>
  <si>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</si>
  <si>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</si>
  <si>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</si>
  <si>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</si>
  <si>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</si>
  <si>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</si>
  <si>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</si>
  <si>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</si>
  <si>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</si>
  <si>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</si>
  <si>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</si>
  <si>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</si>
  <si>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</si>
  <si>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</si>
  <si>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</si>
  <si>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</si>
  <si>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</si>
  <si>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</si>
  <si>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</si>
  <si>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</si>
  <si>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</si>
  <si>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</si>
  <si>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</si>
  <si>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</si>
  <si>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</si>
  <si>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</si>
  <si>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</si>
  <si>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</si>
  <si>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</si>
  <si>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</si>
  <si>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</si>
  <si>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</si>
  <si>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</si>
  <si>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</si>
  <si>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</si>
  <si>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</si>
  <si>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</si>
  <si>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</si>
  <si>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</si>
  <si>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</si>
  <si>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</si>
  <si>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</si>
  <si>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</si>
  <si>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</si>
  <si>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</si>
  <si>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</si>
  <si>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</si>
  <si>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</si>
  <si>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</si>
  <si>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</si>
  <si>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</si>
  <si>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</si>
  <si>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</si>
  <si>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</si>
  <si>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</si>
  <si>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</si>
  <si>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</si>
  <si>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</si>
  <si>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</si>
  <si>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</si>
  <si>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</si>
  <si>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</si>
  <si>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</si>
  <si>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</si>
  <si>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</si>
  <si>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</si>
  <si>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</si>
  <si>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</si>
  <si>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</si>
  <si>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</si>
  <si>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</si>
  <si>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</si>
  <si>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</si>
  <si>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</si>
  <si>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</si>
  <si>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</si>
  <si>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</si>
  <si>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</si>
  <si>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</si>
  <si>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</si>
  <si>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</si>
  <si>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</si>
  <si>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</si>
  <si>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</si>
  <si>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</si>
  <si>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</si>
  <si>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</si>
  <si>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</si>
  <si>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</si>
  <si>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</si>
  <si>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</si>
  <si>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</si>
  <si>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</si>
  <si>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</si>
  <si>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</si>
  <si>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</si>
  <si>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</si>
  <si>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</si>
  <si>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</si>
  <si>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</si>
  <si>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</si>
  <si>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</si>
  <si>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</si>
  <si>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</si>
  <si>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</si>
  <si>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</si>
  <si>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</si>
  <si>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</si>
  <si>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</si>
  <si>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</si>
  <si>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</si>
  <si>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</si>
  <si>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</si>
  <si>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</si>
  <si>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</si>
  <si>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</si>
  <si>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</si>
  <si>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</si>
  <si>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</si>
  <si>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</si>
  <si>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</si>
  <si>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</si>
  <si>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</si>
  <si>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</si>
  <si>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</si>
  <si>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</si>
  <si>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</si>
  <si>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</si>
  <si>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</si>
  <si>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</si>
  <si>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</si>
  <si>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</si>
  <si>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</si>
  <si>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</si>
  <si>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</si>
  <si>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</si>
  <si>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</si>
  <si>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</si>
  <si>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</si>
  <si>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</si>
  <si>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</si>
  <si>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</si>
  <si>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</si>
  <si>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</si>
  <si>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</si>
  <si>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</si>
  <si>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</si>
  <si>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</si>
  <si>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</si>
  <si>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</si>
  <si>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</si>
  <si>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</si>
  <si>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</si>
  <si>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</si>
  <si>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</si>
  <si>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</si>
  <si>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</si>
  <si>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</si>
  <si>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</si>
  <si>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</si>
  <si>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</si>
  <si>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</si>
  <si>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</si>
  <si>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</si>
  <si>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</si>
  <si>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</si>
  <si>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</si>
  <si>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</si>
  <si>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</si>
  <si>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</si>
  <si>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</si>
  <si>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</si>
  <si>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</si>
  <si>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</si>
  <si>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</si>
  <si>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</si>
  <si>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</si>
  <si>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</si>
  <si>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</si>
  <si>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</si>
  <si>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</si>
  <si>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</si>
  <si>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</si>
  <si>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</si>
  <si>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</si>
  <si>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</si>
  <si>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</si>
  <si>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</si>
  <si>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</si>
  <si>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</si>
  <si>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</si>
  <si>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</si>
  <si>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</si>
  <si>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</si>
  <si>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</si>
  <si>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</si>
  <si>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</si>
  <si>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</si>
  <si>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</si>
  <si>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</si>
  <si>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</si>
  <si>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</si>
  <si>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</si>
  <si>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</si>
  <si>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</si>
  <si>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</si>
  <si>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</si>
  <si>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</si>
  <si>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</si>
  <si>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</si>
  <si>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</si>
  <si>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</si>
  <si>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</si>
  <si>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</si>
  <si>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</si>
  <si>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</si>
  <si>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</si>
  <si>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</si>
  <si>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</si>
  <si>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</si>
  <si>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</si>
  <si>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</si>
  <si>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</si>
  <si>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</si>
  <si>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</si>
  <si>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</si>
  <si>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</si>
  <si>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</si>
  <si>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</si>
  <si>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</si>
  <si>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</si>
  <si>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</si>
  <si>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</si>
  <si>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</si>
  <si>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</si>
  <si>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</si>
  <si>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</si>
  <si>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</si>
  <si>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</si>
  <si>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</si>
  <si>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</si>
  <si>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</si>
  <si>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</si>
  <si>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</si>
  <si>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</si>
  <si>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</si>
  <si>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</si>
  <si>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</si>
  <si>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</si>
  <si>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</si>
  <si>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</si>
  <si>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</si>
  <si>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</si>
  <si>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</si>
  <si>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</si>
  <si>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</si>
  <si>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</si>
  <si>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</si>
  <si>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</si>
  <si>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</si>
  <si>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</si>
  <si>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</si>
  <si>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</si>
  <si>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</si>
  <si>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</si>
  <si>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</si>
  <si>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</si>
  <si>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</si>
  <si>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</si>
  <si>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</si>
  <si>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</si>
  <si>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</si>
  <si>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</si>
  <si>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</si>
  <si>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</si>
  <si>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</si>
  <si>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</si>
  <si>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</si>
  <si>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</si>
  <si>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</si>
  <si>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</si>
  <si>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</si>
  <si>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</si>
  <si>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</si>
  <si>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</si>
  <si>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</si>
  <si>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</si>
  <si>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</si>
  <si>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</si>
  <si>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</si>
  <si>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</si>
  <si>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</si>
  <si>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</si>
  <si>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</si>
  <si>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</si>
  <si>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</si>
  <si>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</si>
  <si>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</si>
  <si>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</si>
  <si>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</si>
  <si>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</si>
  <si>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</si>
  <si>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</si>
  <si>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</si>
  <si>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</si>
  <si>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</si>
  <si>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</si>
  <si>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</si>
  <si>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</si>
  <si>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</si>
  <si>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</si>
  <si>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</si>
  <si>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</si>
  <si>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</si>
  <si>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</si>
  <si>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</si>
  <si>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</si>
  <si>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</si>
  <si>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</si>
  <si>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</si>
  <si>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</si>
  <si>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</si>
  <si>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</si>
  <si>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</si>
  <si>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</si>
  <si>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</si>
  <si>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</si>
  <si>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</si>
  <si>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</si>
  <si>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</si>
  <si>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</si>
  <si>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</si>
  <si>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</si>
  <si>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</si>
  <si>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</si>
  <si>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</si>
  <si>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</si>
  <si>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</si>
  <si>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</si>
  <si>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</si>
  <si>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</si>
  <si>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</si>
  <si>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</si>
  <si>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</si>
  <si>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</si>
  <si>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</si>
  <si>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</si>
  <si>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</si>
  <si>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</si>
  <si>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</si>
  <si>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</si>
  <si>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</si>
  <si>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</si>
  <si>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</si>
  <si>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</si>
  <si>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</si>
  <si>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</si>
  <si>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</si>
  <si>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</si>
  <si>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</si>
  <si>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</si>
  <si>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</si>
  <si>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</si>
  <si>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</si>
  <si>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</si>
  <si>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</si>
  <si>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</si>
  <si>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</si>
  <si>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</si>
  <si>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</si>
  <si>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</si>
  <si>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</si>
  <si>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</si>
  <si>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</si>
  <si>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</si>
  <si>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</si>
  <si>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</si>
  <si>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</si>
  <si>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</si>
  <si>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</si>
  <si>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</si>
  <si>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</si>
  <si>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</si>
  <si>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</si>
  <si>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</si>
  <si>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</si>
  <si>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</si>
  <si>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</si>
  <si>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</si>
  <si>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</si>
  <si>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</si>
  <si>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</si>
  <si>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</si>
  <si>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</si>
  <si>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</si>
  <si>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</si>
  <si>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</si>
  <si>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</si>
  <si>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</si>
  <si>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</si>
  <si>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</si>
  <si>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</si>
  <si>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</si>
  <si>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</si>
  <si>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</si>
  <si>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</si>
  <si>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</si>
  <si>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</si>
  <si>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</si>
  <si>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</si>
  <si>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</si>
  <si>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</si>
  <si>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</si>
  <si>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</si>
  <si>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</si>
  <si>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</si>
  <si>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</si>
  <si>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</si>
  <si>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</si>
  <si>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</si>
  <si>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</si>
  <si>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</si>
  <si>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</si>
  <si>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</si>
  <si>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</si>
  <si>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</si>
  <si>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</si>
  <si>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</si>
  <si>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</si>
  <si>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</si>
  <si>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</si>
  <si>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</si>
  <si>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</si>
  <si>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</si>
  <si>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</si>
  <si>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</si>
  <si>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</si>
  <si>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</si>
  <si>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</si>
  <si>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</si>
  <si>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</si>
  <si>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</si>
  <si>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</si>
  <si>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</si>
  <si>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</si>
  <si>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</si>
  <si>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</si>
  <si>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</si>
  <si>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</si>
  <si>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</si>
  <si>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</si>
  <si>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</si>
  <si>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</si>
  <si>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</si>
  <si>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</si>
  <si>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</si>
  <si>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</si>
  <si>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</si>
  <si>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</si>
  <si>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</si>
  <si>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</si>
  <si>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</si>
  <si>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</si>
  <si>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</si>
  <si>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</si>
  <si>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</si>
  <si>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</si>
  <si>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</si>
  <si>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</si>
  <si>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</si>
  <si>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</si>
  <si>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</si>
  <si>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</si>
  <si>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</si>
  <si>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</si>
  <si>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</si>
  <si>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</si>
  <si>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</si>
  <si>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</si>
  <si>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</si>
  <si>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</si>
  <si>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</si>
  <si>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</si>
  <si>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</si>
  <si>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</si>
  <si>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</si>
  <si>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</si>
  <si>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</si>
  <si>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</si>
  <si>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</si>
  <si>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</si>
  <si>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</si>
  <si>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</si>
  <si>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</si>
  <si>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</si>
  <si>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</si>
  <si>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</si>
  <si>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</si>
  <si>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</si>
  <si>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</si>
  <si>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</si>
  <si>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</si>
  <si>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</si>
  <si>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</si>
  <si>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</si>
  <si>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</si>
  <si>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</si>
  <si>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</si>
  <si>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</si>
  <si>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</si>
  <si>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</si>
  <si>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</si>
  <si>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</si>
  <si>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</si>
  <si>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</si>
  <si>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</si>
  <si>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</si>
  <si>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</si>
  <si>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</si>
  <si>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</si>
  <si>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</si>
  <si>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</si>
  <si>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</si>
  <si>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</si>
  <si>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</si>
  <si>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</si>
  <si>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</si>
  <si>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</si>
  <si>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</si>
  <si>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</si>
  <si>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</si>
  <si>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</si>
  <si>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</si>
  <si>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</si>
  <si>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</si>
  <si>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</si>
  <si>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</si>
  <si>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</si>
  <si>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</si>
  <si>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</si>
  <si>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</si>
  <si>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</si>
  <si>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</si>
  <si>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</si>
  <si>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</si>
  <si>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</si>
  <si>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</si>
  <si>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</si>
  <si>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</si>
  <si>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</si>
  <si>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</si>
  <si>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</si>
  <si>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</si>
  <si>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</si>
  <si>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</si>
  <si>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</si>
  <si>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</si>
  <si>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</si>
  <si>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</si>
  <si>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</si>
  <si>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</si>
  <si>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</si>
  <si>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</si>
  <si>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</si>
  <si>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</si>
  <si>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</si>
  <si>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</si>
  <si>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</si>
  <si>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</si>
  <si>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</si>
  <si>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</si>
  <si>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</si>
  <si>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</si>
  <si>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</si>
  <si>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</si>
  <si>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</si>
  <si>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</si>
  <si>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</si>
  <si>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</si>
  <si>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</si>
  <si>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</si>
  <si>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</si>
  <si>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</si>
  <si>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</si>
  <si>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</si>
  <si>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</si>
  <si>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</si>
  <si>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</si>
  <si>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</si>
  <si>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</si>
  <si>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</si>
  <si>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</si>
  <si>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</si>
  <si>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</si>
  <si>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</si>
  <si>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</si>
  <si>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</si>
  <si>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</si>
  <si>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</si>
  <si>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</si>
  <si>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</si>
  <si>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</si>
  <si>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</si>
  <si>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</si>
  <si>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</si>
  <si>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</si>
  <si>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</si>
  <si>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</si>
  <si>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</si>
  <si>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</si>
  <si>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</si>
  <si>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</si>
  <si>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</si>
  <si>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</si>
  <si>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</si>
  <si>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</si>
  <si>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</si>
  <si>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</si>
  <si>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</si>
  <si>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</si>
  <si>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</si>
  <si>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</si>
  <si>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</si>
  <si>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</si>
  <si>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</si>
  <si>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</si>
  <si>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</si>
  <si>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</si>
  <si>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</si>
  <si>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</si>
  <si>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</si>
  <si>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</si>
  <si>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</si>
  <si>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</si>
  <si>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</si>
  <si>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</si>
  <si>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</si>
  <si>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</si>
  <si>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</si>
  <si>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</si>
  <si>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</si>
  <si>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</si>
  <si>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</si>
  <si>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</si>
  <si>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</si>
  <si>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</si>
  <si>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</si>
  <si>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</si>
  <si>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</si>
  <si>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</si>
  <si>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</si>
  <si>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</si>
  <si>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</si>
  <si>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</si>
  <si>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</si>
  <si>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</si>
  <si>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</si>
  <si>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</si>
  <si>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</si>
  <si>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</si>
  <si>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</si>
  <si>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</si>
  <si>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</si>
  <si>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</si>
  <si>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</si>
  <si>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</si>
  <si>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</si>
  <si>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</si>
  <si>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</si>
  <si>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</si>
  <si>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</si>
  <si>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</si>
  <si>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</si>
  <si>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</si>
  <si>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</si>
  <si>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</si>
  <si>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</si>
  <si>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</si>
  <si>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</si>
  <si>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</si>
  <si>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</si>
  <si>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</si>
  <si>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</si>
  <si>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</si>
  <si>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</si>
  <si>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</si>
  <si>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</si>
  <si>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</si>
  <si>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</si>
  <si>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</si>
  <si>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</si>
  <si>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</si>
  <si>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</si>
  <si>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</si>
  <si>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</si>
  <si>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</si>
  <si>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</si>
  <si>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</si>
  <si>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</si>
  <si>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</si>
  <si>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</si>
  <si>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</si>
  <si>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</si>
  <si>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</si>
  <si>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</si>
  <si>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</si>
  <si>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</si>
  <si>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</si>
  <si>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</si>
  <si>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</si>
  <si>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</si>
  <si>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</si>
  <si>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</si>
  <si>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</si>
  <si>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</si>
  <si>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</si>
  <si>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</si>
  <si>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</si>
  <si>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</si>
  <si>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</si>
  <si>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</si>
  <si>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</si>
  <si>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</si>
  <si>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</si>
  <si>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</si>
  <si>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</si>
  <si>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</si>
  <si>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</si>
  <si>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</si>
  <si>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</si>
  <si>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</si>
  <si>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</si>
  <si>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</si>
  <si>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</si>
  <si>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</si>
  <si>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</si>
  <si>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</si>
  <si>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</si>
  <si>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</si>
  <si>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</si>
  <si>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</si>
  <si>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</si>
  <si>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</si>
  <si>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</si>
  <si>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</si>
  <si>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</si>
  <si>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</si>
  <si>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</si>
  <si>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</si>
  <si>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</si>
  <si>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</si>
  <si>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</si>
  <si>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</si>
  <si>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</si>
  <si>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</si>
  <si>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</si>
  <si>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</si>
  <si>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</si>
  <si>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</si>
  <si>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</si>
  <si>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</si>
  <si>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</si>
  <si>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</si>
  <si>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</si>
  <si>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</si>
  <si>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</si>
  <si>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</si>
  <si>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</si>
  <si>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</si>
  <si>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</si>
  <si>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</si>
  <si>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</si>
  <si>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</si>
  <si>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</si>
  <si>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</si>
  <si>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</si>
  <si>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</si>
  <si>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</si>
  <si>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</si>
  <si>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</si>
  <si>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</si>
  <si>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</si>
  <si>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</si>
  <si>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</si>
  <si>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</si>
  <si>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</si>
  <si>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</si>
  <si>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</si>
  <si>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</si>
  <si>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</si>
  <si>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</si>
  <si>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</si>
  <si>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</si>
  <si>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</si>
  <si>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</si>
  <si>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</si>
  <si>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</si>
  <si>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</si>
  <si>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</si>
  <si>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</si>
  <si>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</si>
  <si>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</si>
  <si>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</si>
  <si>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</si>
  <si>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</si>
  <si>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</si>
  <si>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</si>
  <si>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</si>
  <si>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</si>
  <si>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</si>
  <si>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</si>
  <si>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</si>
  <si>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</si>
  <si>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</si>
  <si>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</si>
  <si>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</si>
  <si>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</si>
  <si>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</si>
  <si>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</si>
  <si>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</si>
  <si>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</si>
  <si>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</si>
  <si>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</si>
  <si>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</si>
  <si>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</si>
  <si>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</si>
  <si>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</si>
  <si>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</si>
  <si>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</si>
  <si>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</si>
  <si>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</si>
  <si>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</si>
  <si>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</si>
  <si>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</si>
  <si>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</si>
  <si>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</si>
  <si>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</si>
  <si>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</si>
  <si>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</si>
  <si>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</si>
  <si>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</si>
  <si>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</si>
  <si>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</si>
  <si>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</si>
  <si>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</si>
  <si>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</si>
  <si>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</si>
  <si>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</si>
  <si>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</si>
  <si>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</si>
  <si>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</si>
  <si>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</si>
  <si>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</si>
  <si>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</si>
  <si>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</si>
  <si>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</si>
  <si>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</si>
  <si>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</si>
  <si>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</si>
  <si>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</si>
  <si>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</si>
  <si>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</si>
  <si>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</si>
  <si>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</si>
  <si>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</si>
  <si>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</si>
  <si>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</si>
  <si>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</si>
  <si>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</si>
  <si>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</si>
  <si>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</si>
  <si>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</si>
  <si>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</si>
  <si>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</si>
  <si>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</si>
  <si>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</si>
  <si>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</si>
  <si>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</si>
  <si>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</si>
  <si>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</si>
  <si>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</si>
  <si>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</si>
  <si>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</si>
  <si>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</si>
  <si>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</si>
  <si>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</si>
  <si>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</si>
  <si>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</si>
  <si>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</si>
  <si>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</si>
  <si>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</si>
  <si>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</si>
  <si>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</si>
  <si>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</si>
  <si>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</si>
  <si>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</si>
  <si>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</si>
  <si>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</si>
  <si>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</si>
  <si>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</si>
  <si>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</si>
  <si>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</si>
  <si>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</si>
  <si>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</si>
  <si>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</si>
  <si>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</si>
  <si>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</si>
  <si>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</si>
  <si>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</si>
  <si>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</si>
  <si>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</si>
  <si>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</si>
  <si>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</si>
  <si>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</si>
  <si>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</si>
  <si>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</si>
  <si>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</si>
  <si>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</si>
  <si>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</si>
  <si>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</si>
  <si>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</si>
  <si>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</si>
  <si>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</si>
  <si>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</si>
  <si>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</si>
  <si>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</si>
  <si>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</si>
  <si>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</si>
  <si>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</si>
  <si>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</si>
  <si>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</si>
  <si>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</si>
  <si>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</si>
  <si>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</si>
  <si>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</si>
  <si>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</si>
  <si>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</si>
  <si>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</si>
  <si>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</si>
  <si>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</si>
  <si>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</si>
  <si>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</si>
  <si>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</si>
  <si>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</si>
  <si>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</si>
  <si>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</si>
  <si>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</si>
  <si>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</si>
  <si>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</si>
  <si>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</si>
  <si>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</si>
  <si>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</si>
  <si>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</si>
  <si>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</si>
  <si>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</si>
  <si>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</si>
  <si>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</si>
  <si>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</si>
  <si>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</si>
  <si>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</si>
  <si>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</si>
  <si>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</si>
  <si>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</si>
  <si>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</si>
  <si>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</si>
  <si>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</si>
  <si>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</si>
  <si>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</si>
  <si>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</si>
  <si>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</si>
  <si>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</si>
  <si>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</si>
  <si>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</si>
  <si>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</si>
  <si>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</si>
  <si>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</si>
  <si>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</si>
  <si>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</si>
  <si>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</si>
  <si>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</si>
  <si>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</si>
  <si>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</si>
  <si>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</si>
  <si>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</si>
  <si>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</si>
  <si>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</si>
  <si>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</si>
  <si>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</si>
  <si>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</si>
  <si>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</si>
  <si>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</si>
  <si>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</si>
  <si>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</si>
  <si>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</si>
  <si>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</si>
  <si>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</si>
  <si>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</si>
  <si>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</si>
  <si>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</si>
  <si>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</si>
  <si>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</si>
  <si>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</si>
  <si>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</si>
  <si>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</si>
  <si>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</si>
  <si>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</si>
  <si>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</si>
  <si>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</si>
  <si>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</si>
  <si>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</si>
  <si>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</si>
  <si>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</si>
  <si>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</si>
  <si>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</si>
  <si>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</si>
  <si>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</si>
  <si>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</si>
  <si>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</si>
  <si>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</si>
  <si>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</si>
  <si>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</si>
  <si>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</si>
  <si>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</si>
  <si>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</si>
  <si>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</si>
  <si>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</si>
  <si>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</si>
  <si>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</si>
  <si>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</si>
  <si>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</si>
  <si>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</si>
  <si>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</si>
  <si>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</si>
  <si>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</si>
  <si>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</si>
  <si>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</si>
  <si>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</si>
  <si>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</si>
  <si>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</si>
  <si>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</si>
  <si>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</si>
  <si>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</si>
  <si>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</si>
  <si>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</si>
  <si>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</si>
  <si>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</si>
  <si>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</si>
  <si>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</si>
  <si>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</si>
  <si>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</si>
  <si>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</si>
  <si>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</si>
  <si>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</si>
  <si>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</si>
  <si>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</si>
  <si>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</si>
  <si>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</si>
  <si>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</si>
  <si>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</si>
  <si>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</si>
  <si>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</si>
  <si>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</si>
  <si>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</si>
  <si>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</si>
  <si>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</si>
  <si>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</si>
  <si>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</si>
  <si>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</si>
  <si>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</si>
  <si>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</si>
  <si>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</si>
  <si>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</si>
  <si>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</si>
  <si>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</si>
  <si>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</si>
  <si>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</si>
  <si>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</si>
  <si>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</si>
  <si>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</si>
  <si>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</si>
  <si>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</si>
  <si>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</si>
  <si>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</si>
  <si>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</si>
  <si>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</si>
  <si>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</si>
  <si>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</si>
  <si>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</si>
  <si>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</si>
  <si>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</si>
  <si>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</si>
  <si>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</si>
  <si>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</si>
  <si>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</si>
  <si>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</si>
  <si>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</si>
  <si>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</si>
  <si>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</si>
  <si>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</si>
  <si>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</si>
  <si>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</si>
  <si>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</si>
  <si>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</si>
  <si>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</si>
  <si>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</si>
  <si>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</si>
  <si>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</si>
  <si>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</si>
  <si>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</si>
  <si>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</si>
  <si>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</si>
  <si>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</si>
  <si>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</si>
  <si>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</si>
  <si>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</si>
  <si>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</si>
  <si>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</si>
  <si>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</si>
  <si>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</si>
  <si>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</si>
  <si>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</si>
  <si>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</si>
  <si>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</si>
  <si>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</si>
  <si>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</si>
  <si>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</si>
  <si>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</si>
  <si>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</si>
  <si>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</si>
  <si>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</si>
  <si>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</si>
  <si>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</si>
  <si>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</si>
  <si>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</si>
  <si>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</si>
  <si>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</si>
  <si>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</si>
  <si>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</si>
  <si>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</si>
  <si>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</si>
  <si>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</si>
  <si>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</si>
  <si>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</si>
  <si>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</si>
  <si>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</si>
  <si>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</si>
  <si>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</si>
  <si>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</si>
  <si>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</si>
  <si>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</si>
  <si>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</si>
  <si>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</si>
  <si>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</si>
  <si>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</si>
  <si>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</si>
  <si>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</si>
  <si>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</si>
  <si>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</si>
  <si>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</si>
  <si>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</si>
  <si>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</si>
  <si>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</si>
  <si>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</si>
  <si>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</si>
  <si>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</si>
  <si>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</si>
  <si>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</si>
  <si>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</si>
  <si>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</si>
  <si>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</si>
  <si>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</si>
  <si>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</si>
  <si>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</si>
  <si>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</si>
  <si>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</si>
  <si>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</si>
  <si>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</si>
  <si>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</si>
  <si>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</si>
  <si>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</si>
  <si>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</si>
  <si>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</si>
  <si>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</si>
  <si>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</si>
  <si>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</si>
  <si>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</si>
  <si>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</si>
  <si>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</si>
  <si>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</si>
  <si>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</si>
  <si>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</si>
  <si>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</si>
  <si>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</si>
  <si>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</si>
  <si>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</si>
  <si>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</si>
  <si>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</si>
  <si>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</si>
  <si>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</si>
  <si>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</si>
  <si>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</si>
  <si>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</si>
  <si>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</si>
  <si>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</si>
  <si>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</si>
  <si>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</si>
  <si>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</si>
  <si>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</si>
  <si>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</si>
  <si>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</si>
  <si>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</si>
  <si>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</si>
  <si>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</si>
  <si>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</si>
  <si>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</si>
  <si>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</si>
  <si>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</si>
  <si>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</si>
  <si>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</si>
  <si>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</si>
  <si>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</si>
  <si>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</si>
  <si>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</si>
  <si>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</si>
  <si>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</si>
  <si>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</si>
  <si>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</si>
  <si>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</si>
  <si>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</si>
  <si>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</si>
  <si>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</si>
  <si>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</si>
  <si>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</si>
  <si>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</si>
  <si>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</si>
  <si>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</si>
  <si>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</si>
  <si>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</si>
  <si>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</si>
  <si>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</si>
  <si>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</si>
  <si>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</si>
  <si>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</si>
  <si>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</si>
  <si>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</si>
  <si>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</si>
  <si>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</si>
  <si>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</si>
  <si>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</si>
  <si>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</si>
  <si>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</si>
  <si>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</si>
  <si>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</si>
  <si>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</si>
  <si>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</si>
  <si>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</si>
  <si>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</si>
  <si>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</si>
  <si>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</si>
  <si>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</si>
  <si>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</si>
  <si>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</si>
  <si>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</si>
  <si>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</si>
  <si>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</si>
  <si>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</si>
  <si>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</si>
  <si>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</si>
  <si>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</si>
  <si>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</si>
  <si>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</si>
  <si>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</si>
  <si>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</si>
  <si>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</si>
  <si>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</si>
  <si>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</si>
  <si>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</si>
  <si>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</si>
  <si>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</si>
  <si>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</si>
  <si>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</si>
  <si>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</si>
  <si>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</si>
  <si>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</si>
  <si>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</si>
  <si>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</si>
  <si>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</si>
  <si>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</si>
  <si>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</si>
  <si>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</si>
  <si>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</si>
  <si>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</si>
  <si>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</si>
  <si>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</si>
  <si>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</si>
  <si>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</si>
  <si>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</si>
  <si>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</si>
  <si>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</si>
  <si>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</si>
  <si>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</si>
  <si>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</si>
  <si>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</si>
  <si>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</si>
  <si>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</si>
  <si>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</si>
  <si>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</si>
  <si>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</si>
  <si>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</si>
  <si>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</si>
  <si>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</si>
  <si>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</si>
  <si>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</si>
  <si>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</si>
  <si>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</si>
  <si>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</si>
  <si>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</si>
  <si>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</si>
  <si>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</si>
  <si>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</si>
  <si>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</si>
  <si>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</si>
  <si>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</si>
  <si>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</si>
  <si>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</si>
  <si>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</si>
  <si>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</si>
  <si>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</si>
  <si>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</si>
  <si>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</si>
  <si>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</si>
  <si>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</si>
  <si>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</si>
  <si>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</si>
  <si>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</si>
  <si>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</si>
  <si>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</si>
  <si>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</si>
  <si>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</si>
  <si>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</si>
  <si>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</si>
  <si>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</si>
  <si>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</si>
  <si>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</si>
  <si>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</si>
  <si>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</si>
  <si>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</si>
  <si>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</si>
  <si>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</si>
  <si>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</si>
  <si>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</si>
  <si>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</si>
  <si>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</si>
  <si>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</si>
  <si>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</si>
  <si>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</si>
  <si>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</si>
  <si>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</si>
  <si>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</si>
  <si>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</si>
  <si>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</si>
  <si>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</si>
  <si>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</si>
  <si>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</si>
  <si>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</si>
  <si>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</si>
  <si>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</si>
  <si>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</si>
  <si>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</si>
  <si>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</si>
  <si>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</si>
  <si>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</si>
  <si>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</si>
  <si>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</si>
  <si>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</si>
  <si>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</si>
  <si>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</si>
  <si>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</si>
  <si>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</si>
  <si>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</si>
  <si>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</si>
  <si>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</si>
  <si>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</si>
  <si>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</si>
  <si>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</si>
  <si>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</si>
  <si>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</si>
  <si>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</si>
  <si>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</si>
  <si>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</si>
  <si>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</si>
  <si>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</si>
  <si>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</si>
  <si>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</si>
  <si>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</si>
  <si>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</si>
  <si>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</si>
  <si>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</si>
  <si>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</si>
  <si>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</si>
  <si>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</si>
  <si>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</si>
  <si>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</si>
  <si>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</si>
  <si>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</si>
  <si>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</si>
  <si>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</si>
  <si>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</si>
  <si>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</si>
  <si>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</si>
  <si>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</si>
  <si>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</si>
  <si>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</si>
  <si>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</si>
  <si>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</si>
  <si>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</si>
  <si>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</si>
  <si>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</si>
  <si>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</si>
  <si>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</si>
  <si>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</si>
  <si>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</si>
  <si>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</si>
  <si>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</si>
  <si>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</si>
  <si>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</si>
  <si>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</si>
  <si>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</si>
  <si>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</si>
  <si>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</si>
  <si>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</si>
  <si>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</si>
  <si>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</si>
  <si>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</si>
  <si>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</si>
  <si>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</si>
  <si>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</si>
  <si>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</si>
  <si>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</si>
  <si>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</si>
  <si>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</si>
  <si>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</si>
  <si>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</si>
  <si>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</si>
  <si>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</si>
  <si>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</si>
  <si>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</si>
  <si>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</si>
  <si>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</si>
  <si>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</si>
  <si>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</si>
  <si>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</si>
  <si>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</si>
  <si>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</si>
  <si>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</si>
  <si>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</si>
  <si>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</si>
  <si>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</si>
  <si>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</si>
  <si>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</si>
  <si>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</si>
  <si>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</si>
  <si>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</si>
  <si>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</si>
  <si>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</si>
  <si>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</si>
  <si>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</si>
  <si>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</si>
  <si>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</si>
  <si>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</si>
  <si>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</si>
  <si>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</si>
  <si>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</si>
  <si>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</si>
  <si>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</si>
  <si>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</si>
  <si>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</si>
  <si>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</si>
  <si>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</si>
  <si>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</si>
  <si>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</si>
  <si>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</si>
  <si>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</si>
  <si>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</si>
  <si>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</si>
  <si>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</si>
  <si>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</si>
  <si>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</si>
  <si>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</si>
  <si>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</si>
  <si>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</si>
  <si>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</si>
  <si>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</si>
  <si>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</si>
  <si>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</si>
  <si>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</si>
  <si>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</si>
  <si>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</si>
  <si>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</si>
  <si>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</si>
  <si>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</si>
  <si>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</si>
  <si>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</si>
  <si>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</si>
  <si>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</si>
  <si>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</si>
  <si>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</si>
  <si>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</si>
  <si>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</si>
  <si>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</si>
  <si>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</si>
  <si>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</si>
  <si>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</si>
  <si>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</si>
  <si>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</si>
  <si>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</si>
  <si>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</si>
  <si>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</si>
  <si>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</si>
  <si>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</si>
  <si>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</si>
  <si>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</si>
  <si>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</si>
  <si>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</si>
  <si>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</si>
  <si>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</si>
  <si>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</si>
  <si>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</si>
  <si>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</si>
  <si>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</si>
  <si>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</si>
  <si>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</si>
  <si>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</si>
  <si>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</si>
  <si>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</si>
  <si>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</si>
  <si>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</si>
  <si>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</si>
  <si>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</si>
  <si>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</si>
  <si>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</si>
  <si>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</si>
  <si>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</si>
  <si>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</si>
  <si>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</si>
  <si>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</si>
  <si>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</si>
  <si>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</si>
  <si>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</si>
  <si>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</si>
  <si>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</si>
  <si>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</si>
  <si>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</si>
  <si>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</si>
  <si>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</si>
  <si>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</si>
  <si>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</si>
  <si>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</si>
  <si>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</si>
  <si>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</si>
  <si>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</si>
  <si>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</si>
  <si>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</si>
  <si>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</si>
  <si>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</si>
  <si>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</si>
  <si>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</si>
  <si>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</si>
  <si>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</si>
  <si>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</si>
  <si>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</si>
  <si>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</si>
  <si>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</si>
  <si>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</si>
  <si>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</si>
  <si>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</si>
  <si>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</si>
  <si>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</si>
  <si>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</si>
  <si>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</si>
  <si>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</si>
  <si>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</si>
  <si>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</si>
  <si>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</si>
  <si>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</si>
  <si>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</si>
  <si>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</si>
  <si>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</si>
  <si>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</si>
  <si>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</si>
  <si>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</si>
  <si>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</si>
  <si>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</si>
  <si>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</si>
  <si>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</si>
  <si>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</si>
  <si>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</si>
  <si>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</si>
  <si>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</si>
  <si>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</si>
  <si>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</si>
  <si>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</si>
  <si>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</si>
  <si>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</si>
  <si>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</si>
  <si>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</si>
  <si>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</si>
  <si>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</si>
  <si>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</si>
  <si>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</si>
  <si>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</si>
  <si>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</si>
  <si>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</si>
  <si>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</si>
  <si>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</si>
  <si>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</si>
  <si>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</si>
  <si>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</si>
  <si>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</si>
  <si>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</si>
  <si>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</si>
  <si>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</si>
  <si>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</si>
  <si>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</si>
  <si>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</si>
  <si>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</si>
  <si>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</si>
  <si>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</si>
  <si>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</si>
  <si>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</si>
  <si>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</si>
  <si>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</si>
  <si>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</si>
  <si>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</si>
  <si>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</si>
  <si>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</si>
  <si>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</si>
  <si>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</si>
  <si>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</si>
  <si>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</si>
  <si>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</si>
  <si>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</si>
  <si>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</si>
  <si>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</si>
  <si>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</si>
  <si>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</si>
  <si>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</si>
  <si>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</si>
  <si>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</si>
  <si>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</si>
  <si>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</si>
  <si>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</si>
  <si>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</si>
  <si>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</si>
  <si>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</si>
  <si>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</si>
  <si>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</si>
  <si>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</si>
  <si>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</si>
  <si>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</si>
  <si>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</si>
  <si>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</si>
  <si>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</si>
  <si>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</si>
  <si>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</si>
  <si>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</si>
  <si>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</si>
  <si>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</si>
  <si>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</si>
  <si>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</si>
  <si>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</si>
  <si>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</si>
  <si>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</si>
  <si>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</si>
  <si>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</si>
  <si>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</si>
  <si>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</si>
  <si>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</si>
  <si>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</si>
  <si>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</si>
  <si>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</si>
  <si>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</si>
  <si>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</si>
  <si>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</si>
  <si>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</si>
  <si>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</si>
  <si>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</si>
  <si>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</si>
  <si>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</si>
  <si>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</si>
  <si>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</si>
  <si>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</si>
  <si>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</si>
  <si>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</si>
  <si>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</si>
  <si>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</si>
  <si>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</si>
  <si>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</si>
  <si>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</si>
  <si>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</si>
  <si>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</si>
  <si>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</si>
  <si>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</si>
  <si>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</si>
  <si>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</si>
  <si>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</si>
  <si>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</si>
  <si>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</si>
  <si>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</si>
  <si>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</si>
  <si>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</si>
  <si>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</si>
  <si>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</si>
  <si>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</si>
  <si>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</si>
  <si>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</si>
  <si>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</si>
  <si>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</si>
  <si>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</si>
  <si>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</si>
  <si>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</si>
  <si>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</si>
  <si>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</si>
  <si>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</si>
  <si>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</si>
  <si>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</si>
  <si>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</si>
  <si>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</si>
  <si>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</si>
  <si>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</si>
  <si>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</si>
  <si>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</si>
  <si>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</si>
  <si>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</si>
  <si>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</si>
  <si>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</si>
  <si>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</si>
  <si>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</si>
  <si>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</si>
  <si>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</si>
  <si>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</si>
  <si>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</si>
  <si>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</si>
  <si>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</si>
  <si>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</si>
  <si>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</si>
  <si>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</si>
  <si>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</si>
  <si>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</si>
  <si>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</si>
  <si>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</si>
  <si>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</si>
  <si>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</si>
  <si>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</si>
  <si>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</si>
  <si>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</si>
  <si>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</si>
  <si>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</si>
  <si>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</si>
  <si>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</si>
  <si>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</si>
  <si>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</si>
  <si>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</si>
  <si>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</si>
  <si>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</si>
  <si>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</si>
  <si>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</si>
  <si>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</si>
  <si>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</si>
  <si>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</si>
  <si>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</si>
  <si>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</si>
  <si>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</si>
  <si>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</si>
  <si>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</si>
  <si>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</si>
  <si>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</si>
  <si>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</si>
  <si>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</si>
  <si>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</si>
  <si>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</si>
  <si>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</si>
  <si>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</si>
  <si>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</si>
  <si>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</si>
  <si>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</si>
  <si>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</si>
  <si>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</si>
  <si>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</si>
  <si>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</si>
  <si>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</si>
  <si>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</si>
  <si>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</si>
  <si>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</si>
  <si>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</si>
  <si>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</si>
  <si>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</si>
  <si>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</si>
  <si>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</si>
  <si>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</si>
  <si>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</si>
  <si>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</si>
  <si>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</si>
  <si>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</si>
  <si>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</si>
  <si>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</si>
  <si>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</si>
  <si>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</si>
  <si>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</si>
  <si>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</si>
  <si>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</si>
  <si>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</si>
  <si>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</si>
  <si>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</si>
  <si>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</si>
  <si>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</si>
  <si>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</si>
  <si>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</si>
  <si>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</si>
  <si>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</si>
  <si>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</si>
  <si>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</si>
  <si>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</si>
  <si>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</si>
  <si>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</si>
  <si>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</si>
  <si>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</si>
  <si>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</si>
  <si>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</si>
  <si>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</si>
  <si>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</si>
  <si>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</si>
  <si>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</si>
  <si>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</si>
  <si>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</si>
  <si>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</si>
  <si>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</si>
  <si>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</si>
  <si>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</si>
  <si>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</si>
  <si>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</si>
  <si>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</si>
  <si>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</si>
  <si>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</si>
  <si>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</si>
  <si>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</si>
  <si>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</si>
  <si>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</si>
  <si>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</si>
  <si>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</si>
  <si>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</si>
  <si>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</si>
  <si>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</si>
  <si>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</si>
  <si>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</si>
  <si>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</si>
  <si>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</si>
  <si>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</si>
  <si>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</si>
  <si>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</si>
  <si>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</si>
  <si>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</si>
  <si>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</si>
  <si>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</si>
  <si>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</si>
  <si>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</si>
  <si>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</si>
  <si>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</si>
  <si>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</si>
  <si>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</si>
  <si>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</si>
  <si>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</si>
  <si>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</si>
  <si>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</si>
  <si>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</si>
  <si>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</si>
  <si>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</si>
  <si>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</si>
  <si>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</si>
  <si>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</si>
  <si>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</si>
  <si>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</si>
  <si>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</si>
  <si>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</si>
  <si>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</si>
  <si>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</si>
  <si>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</si>
  <si>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</si>
  <si>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</si>
  <si>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</si>
  <si>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</si>
  <si>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</si>
  <si>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</si>
  <si>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</si>
  <si>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</si>
  <si>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</si>
  <si>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</si>
  <si>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</si>
  <si>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</si>
  <si>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</si>
  <si>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</si>
  <si>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</si>
  <si>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</si>
  <si>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</si>
  <si>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</si>
  <si>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</si>
  <si>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</si>
  <si>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</si>
  <si>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</si>
  <si>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</si>
  <si>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</si>
  <si>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</si>
  <si>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</si>
  <si>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</si>
  <si>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</si>
  <si>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</si>
  <si>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</si>
  <si>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</si>
  <si>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</si>
  <si>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</si>
  <si>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</si>
  <si>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</si>
  <si>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</si>
  <si>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</si>
  <si>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</si>
  <si>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</si>
  <si>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</si>
  <si>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</si>
  <si>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</si>
  <si>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</si>
  <si>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</si>
  <si>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</si>
  <si>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</si>
  <si>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</si>
  <si>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</si>
  <si>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</si>
  <si>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</si>
  <si>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</si>
  <si>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</si>
  <si>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</si>
  <si>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</si>
  <si>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</si>
  <si>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</si>
  <si>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</si>
  <si>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</si>
  <si>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</si>
  <si>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</si>
  <si>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</si>
  <si>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</si>
  <si>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</si>
  <si>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</si>
  <si>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</si>
  <si>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</si>
  <si>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</si>
  <si>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</si>
  <si>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</si>
  <si>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</si>
  <si>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</si>
  <si>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</si>
  <si>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</si>
  <si>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</si>
  <si>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</si>
  <si>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</si>
  <si>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</si>
  <si>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</si>
  <si>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</si>
  <si>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</si>
  <si>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</si>
  <si>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</si>
  <si>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</si>
  <si>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</si>
  <si>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</si>
  <si>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</si>
  <si>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</si>
  <si>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</si>
  <si>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</si>
  <si>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</si>
  <si>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</si>
  <si>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</si>
  <si>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</si>
  <si>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</si>
  <si>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</si>
  <si>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</si>
  <si>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</si>
  <si>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</si>
  <si>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</si>
  <si>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</si>
  <si>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</si>
  <si>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</si>
  <si>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</si>
  <si>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</si>
  <si>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</si>
  <si>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</si>
  <si>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</si>
  <si>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</si>
  <si>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</si>
  <si>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</si>
  <si>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</si>
  <si>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</si>
  <si>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</si>
  <si>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</si>
  <si>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</si>
  <si>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</si>
  <si>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</si>
  <si>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</si>
  <si>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</si>
  <si>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</si>
  <si>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</si>
  <si>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</si>
  <si>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</si>
  <si>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</si>
  <si>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</si>
  <si>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</si>
  <si>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</si>
  <si>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</si>
  <si>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</si>
  <si>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</si>
  <si>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</si>
  <si>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</si>
  <si>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</si>
  <si>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</si>
  <si>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</si>
  <si>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</si>
  <si>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</si>
  <si>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</si>
  <si>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</si>
  <si>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</si>
  <si>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</si>
  <si>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</si>
  <si>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</si>
  <si>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</si>
  <si>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</si>
  <si>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</si>
  <si>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</si>
  <si>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</si>
  <si>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</si>
  <si>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</si>
  <si>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</si>
  <si>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</si>
  <si>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</si>
  <si>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</si>
  <si>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</si>
  <si>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</si>
  <si>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</si>
  <si>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</si>
  <si>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</si>
  <si>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</si>
  <si>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</si>
  <si>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</si>
  <si>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</si>
  <si>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</si>
  <si>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</si>
  <si>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</si>
  <si>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</si>
  <si>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</si>
  <si>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</si>
  <si>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</si>
  <si>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</si>
  <si>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</si>
  <si>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</si>
  <si>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</si>
  <si>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</si>
  <si>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</si>
  <si>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</si>
  <si>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</si>
  <si>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</si>
  <si>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</si>
  <si>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</si>
  <si>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</si>
  <si>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</si>
  <si>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</si>
  <si>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</si>
  <si>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</si>
  <si>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</si>
  <si>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</si>
  <si>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</si>
  <si>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</si>
  <si>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</si>
  <si>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</si>
  <si>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</si>
  <si>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</si>
  <si>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</si>
  <si>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</si>
  <si>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</si>
  <si>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</si>
  <si>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</si>
  <si>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</si>
  <si>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</si>
  <si>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</si>
  <si>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</si>
  <si>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</si>
  <si>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</si>
  <si>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</si>
  <si>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</si>
  <si>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</si>
  <si>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</si>
  <si>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</si>
  <si>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</si>
  <si>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</si>
  <si>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</si>
  <si>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</si>
  <si>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</si>
  <si>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</si>
  <si>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</si>
  <si>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</si>
  <si>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</si>
  <si>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</si>
  <si>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</si>
  <si>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</si>
  <si>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</si>
  <si>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</si>
  <si>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</si>
  <si>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</si>
  <si>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</si>
  <si>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</si>
  <si>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</si>
  <si>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</si>
  <si>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</si>
  <si>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</si>
  <si>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</si>
  <si>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</si>
  <si>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</si>
  <si>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</si>
  <si>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</si>
  <si>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</si>
  <si>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</si>
  <si>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</si>
  <si>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</si>
  <si>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</si>
  <si>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</si>
  <si>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</si>
  <si>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</si>
  <si>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</si>
  <si>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</si>
  <si>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</si>
  <si>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</si>
  <si>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</si>
  <si>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</si>
  <si>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</si>
  <si>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</si>
  <si>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</si>
  <si>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</si>
  <si>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</si>
  <si>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</si>
  <si>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</si>
  <si>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</si>
  <si>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</si>
  <si>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</si>
  <si>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</si>
  <si>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</si>
  <si>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</si>
  <si>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</si>
  <si>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</si>
  <si>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</si>
  <si>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</si>
  <si>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</si>
  <si>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</si>
  <si>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</si>
  <si>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</si>
  <si>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</si>
  <si>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</si>
  <si>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</si>
  <si>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</si>
  <si>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</si>
  <si>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</si>
  <si>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</si>
  <si>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</si>
  <si>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</si>
  <si>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</si>
  <si>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</si>
  <si>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</si>
  <si>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</si>
  <si>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</si>
  <si>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</si>
  <si>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</si>
  <si>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</si>
  <si>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</si>
  <si>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</si>
  <si>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</si>
  <si>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</si>
  <si>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</si>
  <si>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</si>
  <si>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</si>
  <si>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</si>
  <si>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</si>
  <si>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</si>
  <si>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</si>
  <si>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</si>
  <si>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</si>
  <si>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</si>
  <si>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</si>
  <si>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</si>
  <si>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</si>
  <si>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</si>
  <si>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</si>
  <si>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</si>
  <si>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</si>
  <si>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</si>
  <si>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</si>
  <si>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</si>
  <si>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</si>
  <si>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</si>
  <si>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</si>
  <si>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</si>
  <si>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</si>
  <si>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</si>
  <si>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</si>
  <si>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</si>
  <si>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</si>
  <si>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</si>
  <si>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</si>
  <si>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</si>
  <si>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</si>
  <si>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</si>
  <si>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</si>
  <si>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</si>
  <si>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</si>
  <si>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</si>
  <si>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</si>
  <si>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</si>
  <si>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</si>
  <si>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</si>
  <si>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</si>
  <si>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</si>
  <si>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</si>
  <si>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</si>
  <si>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</si>
  <si>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</si>
  <si>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</si>
  <si>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</si>
  <si>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</si>
  <si>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</si>
  <si>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</si>
  <si>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</si>
  <si>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</si>
  <si>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</si>
  <si>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</si>
  <si>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</si>
  <si>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</si>
  <si>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</si>
  <si>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</si>
  <si>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</si>
  <si>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</si>
  <si>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</si>
  <si>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</si>
  <si>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</si>
  <si>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</si>
  <si>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</si>
  <si>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</si>
  <si>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</si>
  <si>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</si>
  <si>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</si>
  <si>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</si>
  <si>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</si>
  <si>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</si>
  <si>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</si>
  <si>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</si>
  <si>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</si>
  <si>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</si>
  <si>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</si>
  <si>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</si>
  <si>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</si>
  <si>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</si>
  <si>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</si>
  <si>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</si>
  <si>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</si>
  <si>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</si>
  <si>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</si>
  <si>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</si>
  <si>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</si>
  <si>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</si>
  <si>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</si>
  <si>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</si>
  <si>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</si>
  <si>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</si>
  <si>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</si>
  <si>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</si>
  <si>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</si>
  <si>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</si>
  <si>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</si>
  <si>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</si>
  <si>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</si>
  <si>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</si>
  <si>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</si>
  <si>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</si>
  <si>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</si>
  <si>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</si>
  <si>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</si>
  <si>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</si>
  <si>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</si>
  <si>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</si>
  <si>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</si>
  <si>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</si>
  <si>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</si>
  <si>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</si>
  <si>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</si>
  <si>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</si>
  <si>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</si>
  <si>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</si>
  <si>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</si>
  <si>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</si>
  <si>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</si>
  <si>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</si>
  <si>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</si>
  <si>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</si>
  <si>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</si>
  <si>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</si>
  <si>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</si>
  <si>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</si>
  <si>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</si>
  <si>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</si>
  <si>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</si>
  <si>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</si>
  <si>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</si>
  <si>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</si>
  <si>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</si>
  <si>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</si>
  <si>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</si>
  <si>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</si>
  <si>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</si>
  <si>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</si>
  <si>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</si>
  <si>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</si>
  <si>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</si>
  <si>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</si>
  <si>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</si>
  <si>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</si>
  <si>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</si>
  <si>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</si>
  <si>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</si>
  <si>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</si>
  <si>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</si>
  <si>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</si>
  <si>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</si>
  <si>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</si>
  <si>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</si>
  <si>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</si>
  <si>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</si>
  <si>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</si>
  <si>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</si>
  <si>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</si>
  <si>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</si>
  <si>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</si>
  <si>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</si>
  <si>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</si>
  <si>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</si>
  <si>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</si>
  <si>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</si>
  <si>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</si>
  <si>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</si>
  <si>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</si>
  <si>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</si>
  <si>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</si>
  <si>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</si>
  <si>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</si>
  <si>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</si>
  <si>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</si>
  <si>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</si>
  <si>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</si>
  <si>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</si>
  <si>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</si>
  <si>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</si>
  <si>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</si>
  <si>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</si>
  <si>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</si>
  <si>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</si>
  <si>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</si>
  <si>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</si>
  <si>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</si>
  <si>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</si>
  <si>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</si>
  <si>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</si>
  <si>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</si>
  <si>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</si>
  <si>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</si>
  <si>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</si>
  <si>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</si>
  <si>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</si>
  <si>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</si>
  <si>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</si>
  <si>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</si>
  <si>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</si>
  <si>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</si>
  <si>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</si>
  <si>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</si>
  <si>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</si>
  <si>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</si>
  <si>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</si>
  <si>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</si>
  <si>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</si>
  <si>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</si>
  <si>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</si>
  <si>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</si>
  <si>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</si>
  <si>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</si>
  <si>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</si>
  <si>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</si>
  <si>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</si>
  <si>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</si>
  <si>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</si>
  <si>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</si>
  <si>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</si>
  <si>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</si>
  <si>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</si>
  <si>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</si>
  <si>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</si>
  <si>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</si>
  <si>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</si>
  <si>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</si>
  <si>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</si>
  <si>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</si>
  <si>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</si>
  <si>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</si>
  <si>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</si>
  <si>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</si>
  <si>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</si>
  <si>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</si>
  <si>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</si>
  <si>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</si>
  <si>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</si>
  <si>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</si>
  <si>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</si>
  <si>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</si>
  <si>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</si>
  <si>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</si>
  <si>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</si>
  <si>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</si>
  <si>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</si>
  <si>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</si>
  <si>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</si>
  <si>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</si>
  <si>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</si>
  <si>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</si>
  <si>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</si>
  <si>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</si>
  <si>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</si>
  <si>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</si>
  <si>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</si>
  <si>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</si>
  <si>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</si>
  <si>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</si>
  <si>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</si>
  <si>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</si>
  <si>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</si>
  <si>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</si>
  <si>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</si>
  <si>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</si>
  <si>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</si>
  <si>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</si>
  <si>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</si>
  <si>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</si>
  <si>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</si>
  <si>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</si>
  <si>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</si>
  <si>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</si>
  <si>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</si>
  <si>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</si>
  <si>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</si>
  <si>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</si>
  <si>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</si>
  <si>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</si>
  <si>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</si>
  <si>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</si>
  <si>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</si>
  <si>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</si>
  <si>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</si>
  <si>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</si>
  <si>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</si>
  <si>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</si>
  <si>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</si>
  <si>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</si>
  <si>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</si>
  <si>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</si>
  <si>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</si>
  <si>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</si>
  <si>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</si>
  <si>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</si>
  <si>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</si>
  <si>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</si>
  <si>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</si>
  <si>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</si>
  <si>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</si>
  <si>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</si>
  <si>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</si>
  <si>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</si>
  <si>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</si>
  <si>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</si>
  <si>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</si>
  <si>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</si>
  <si>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</si>
  <si>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</si>
  <si>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</si>
  <si>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</si>
  <si>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</si>
  <si>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</si>
  <si>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</si>
  <si>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</si>
  <si>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</si>
  <si>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</si>
  <si>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</si>
  <si>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</si>
  <si>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</si>
  <si>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</si>
  <si>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</si>
  <si>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</si>
  <si>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</si>
  <si>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</si>
  <si>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</si>
  <si>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</si>
  <si>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</si>
  <si>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</si>
  <si>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</si>
  <si>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</si>
  <si>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</si>
  <si>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</si>
  <si>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</si>
  <si>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</si>
  <si>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</si>
  <si>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</si>
  <si>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</si>
  <si>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</si>
  <si>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</si>
  <si>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</si>
  <si>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</si>
  <si>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</si>
  <si>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</si>
  <si>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</si>
  <si>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</si>
  <si>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</si>
  <si>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</si>
  <si>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</si>
  <si>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</si>
  <si>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</si>
  <si>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</si>
  <si>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</si>
  <si>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</si>
  <si>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</si>
  <si>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</si>
  <si>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</si>
  <si>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</si>
  <si>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</si>
  <si>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</si>
  <si>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</si>
  <si>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</si>
  <si>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</si>
  <si>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</si>
  <si>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</si>
  <si>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</si>
  <si>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</si>
  <si>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</si>
  <si>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</si>
  <si>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</si>
  <si>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</si>
  <si>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</si>
  <si>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</si>
  <si>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</si>
  <si>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</si>
  <si>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</si>
  <si>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</si>
  <si>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</si>
  <si>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</si>
  <si>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</si>
  <si>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</si>
  <si>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</si>
  <si>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</si>
  <si>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</si>
  <si>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</si>
  <si>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</si>
  <si>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</si>
  <si>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</si>
  <si>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</si>
  <si>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</si>
  <si>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</si>
  <si>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</si>
  <si>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</si>
  <si>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</si>
  <si>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</si>
  <si>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</si>
  <si>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</si>
  <si>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</si>
  <si>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</si>
  <si>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</si>
  <si>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</si>
  <si>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</si>
  <si>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</si>
  <si>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</si>
  <si>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</si>
  <si>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</si>
  <si>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</si>
  <si>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</si>
  <si>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</si>
  <si>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</si>
  <si>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</si>
  <si>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</si>
  <si>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</si>
  <si>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</si>
  <si>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</si>
  <si>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</si>
  <si>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</si>
  <si>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</si>
  <si>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</si>
  <si>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</si>
  <si>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</si>
  <si>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</si>
  <si>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</si>
  <si>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</si>
  <si>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</si>
  <si>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</si>
  <si>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</si>
  <si>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</si>
  <si>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</si>
  <si>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</si>
  <si>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</si>
  <si>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</si>
  <si>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</si>
  <si>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</si>
  <si>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</si>
  <si>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</si>
  <si>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</si>
  <si>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</si>
  <si>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</si>
  <si>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</si>
  <si>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</si>
  <si>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</si>
  <si>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</si>
  <si>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</si>
  <si>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</si>
  <si>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</si>
  <si>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</si>
  <si>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</si>
  <si>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</si>
  <si>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</si>
  <si>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</si>
  <si>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</si>
  <si>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</si>
  <si>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</si>
  <si>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</si>
  <si>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</si>
  <si>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</si>
  <si>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</si>
  <si>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</si>
  <si>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</si>
  <si>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</si>
  <si>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</si>
  <si>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</si>
  <si>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</si>
  <si>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</si>
  <si>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</si>
  <si>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</si>
  <si>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</si>
  <si>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</si>
  <si>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</si>
  <si>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</si>
  <si>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</si>
  <si>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</si>
  <si>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</si>
  <si>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</si>
  <si>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</si>
  <si>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</si>
  <si>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</si>
  <si>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</si>
  <si>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</si>
  <si>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</si>
  <si>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</si>
  <si>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</si>
  <si>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</si>
  <si>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</si>
  <si>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</si>
  <si>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</si>
  <si>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</si>
  <si>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</si>
  <si>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</si>
  <si>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</si>
  <si>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</si>
  <si>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</si>
  <si>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</si>
  <si>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</si>
  <si>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</si>
  <si>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</si>
  <si>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</si>
  <si>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</si>
  <si>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</si>
  <si>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</si>
  <si>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</si>
  <si>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</si>
  <si>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</si>
  <si>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</si>
  <si>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</si>
  <si>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</si>
  <si>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</si>
  <si>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</si>
  <si>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</si>
  <si>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</si>
  <si>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</si>
  <si>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</si>
  <si>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</si>
  <si>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</si>
  <si>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</si>
  <si>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</si>
  <si>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</si>
  <si>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</si>
  <si>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</si>
  <si>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</si>
  <si>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</si>
  <si>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</si>
  <si>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</si>
  <si>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</si>
  <si>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</si>
  <si>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</si>
  <si>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</si>
  <si>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</si>
  <si>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</si>
  <si>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</si>
  <si>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</si>
  <si>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</si>
  <si>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</si>
  <si>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</si>
  <si>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</si>
  <si>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</si>
  <si>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</si>
  <si>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</si>
  <si>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</si>
  <si>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</si>
  <si>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</si>
  <si>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</si>
  <si>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</si>
  <si>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</si>
  <si>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</si>
  <si>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</si>
  <si>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</si>
  <si>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</si>
  <si>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</si>
  <si>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</si>
  <si>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</si>
  <si>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</si>
  <si>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</si>
  <si>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</si>
  <si>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</si>
  <si>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</si>
  <si>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</si>
  <si>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</si>
  <si>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</si>
  <si>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</si>
  <si>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</si>
  <si>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</si>
  <si>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</si>
  <si>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</si>
  <si>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</si>
  <si>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</si>
  <si>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</si>
  <si>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</si>
  <si>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</si>
  <si>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</si>
  <si>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</si>
  <si>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</si>
  <si>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</si>
  <si>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</si>
  <si>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</si>
  <si>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</si>
  <si>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</si>
  <si>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</si>
  <si>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</si>
  <si>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</si>
  <si>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</si>
  <si>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</si>
  <si>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</si>
  <si>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</si>
  <si>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</si>
  <si>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</si>
  <si>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</si>
  <si>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</si>
  <si>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</si>
  <si>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</si>
  <si>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</si>
  <si>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</si>
  <si>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</si>
  <si>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</si>
  <si>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</si>
  <si>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</si>
  <si>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</si>
  <si>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</si>
  <si>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</si>
  <si>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</si>
  <si>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</si>
  <si>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</si>
  <si>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</si>
  <si>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</si>
  <si>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</si>
  <si>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</si>
  <si>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</si>
  <si>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</si>
  <si>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</si>
  <si>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</si>
  <si>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</si>
  <si>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</si>
  <si>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</si>
  <si>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</si>
  <si>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</si>
  <si>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</si>
  <si>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</si>
  <si>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</si>
  <si>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</si>
  <si>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</si>
  <si>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</si>
  <si>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</si>
  <si>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</si>
  <si>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</si>
  <si>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</si>
  <si>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</si>
  <si>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</si>
  <si>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</si>
  <si>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</si>
  <si>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</si>
  <si>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</si>
  <si>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</si>
  <si>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</si>
  <si>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</si>
  <si>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</si>
  <si>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</si>
  <si>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</si>
  <si>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</si>
  <si>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</si>
  <si>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</si>
  <si>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</si>
  <si>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</si>
  <si>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</si>
  <si>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</si>
  <si>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</si>
  <si>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</si>
  <si>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</si>
  <si>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</si>
  <si>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</si>
  <si>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</si>
  <si>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</si>
  <si>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</si>
  <si>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</si>
  <si>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</si>
  <si>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</si>
  <si>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</si>
  <si>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</si>
  <si>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</si>
  <si>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</si>
  <si>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</si>
  <si>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</si>
  <si>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</si>
  <si>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</si>
  <si>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</si>
  <si>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</si>
  <si>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</si>
  <si>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</si>
  <si>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</si>
  <si>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</si>
  <si>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</si>
  <si>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</si>
  <si>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</si>
  <si>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</si>
  <si>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</si>
  <si>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</si>
  <si>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</si>
  <si>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</si>
  <si>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</si>
  <si>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</si>
  <si>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</si>
  <si>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</si>
  <si>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</si>
  <si>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</si>
  <si>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</si>
  <si>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</si>
  <si>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</si>
  <si>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</si>
  <si>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</si>
  <si>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</si>
  <si>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</si>
  <si>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</si>
  <si>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</si>
  <si>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</si>
  <si>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</si>
  <si>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</si>
  <si>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</si>
  <si>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</si>
  <si>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</si>
  <si>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</si>
  <si>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</si>
  <si>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</si>
  <si>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</si>
  <si>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</si>
  <si>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</si>
  <si>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</si>
  <si>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</si>
  <si>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</si>
  <si>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</si>
  <si>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</si>
  <si>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</si>
  <si>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</si>
  <si>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</si>
  <si>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</si>
  <si>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</si>
  <si>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</si>
  <si>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</si>
  <si>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</si>
  <si>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</si>
  <si>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</si>
  <si>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</si>
  <si>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</si>
  <si>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</si>
  <si>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</si>
  <si>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</si>
  <si>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</si>
  <si>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</si>
  <si>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</si>
  <si>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</si>
  <si>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</si>
  <si>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</si>
  <si>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</si>
  <si>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</si>
  <si>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</si>
  <si>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</si>
  <si>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</si>
  <si>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</si>
  <si>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</si>
  <si>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</si>
  <si>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</si>
  <si>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</si>
  <si>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</si>
  <si>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</si>
  <si>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</si>
  <si>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</si>
  <si>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</si>
  <si>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</si>
  <si>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</si>
  <si>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</si>
  <si>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</si>
  <si>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</si>
  <si>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</si>
  <si>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</si>
  <si>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</si>
  <si>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</si>
  <si>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</si>
  <si>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</si>
  <si>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</si>
  <si>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</si>
  <si>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</si>
  <si>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</si>
  <si>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</si>
  <si>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</si>
  <si>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</si>
  <si>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</si>
  <si>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</si>
  <si>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</si>
  <si>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</si>
  <si>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</si>
  <si>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</si>
  <si>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</si>
  <si>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</si>
  <si>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</si>
  <si>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</si>
  <si>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</si>
  <si>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</si>
  <si>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</si>
  <si>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</si>
  <si>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</si>
  <si>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</si>
  <si>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</si>
  <si>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</si>
  <si>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</si>
  <si>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</si>
  <si>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</si>
  <si>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</si>
  <si>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</si>
  <si>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</si>
  <si>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</si>
  <si>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</si>
  <si>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</si>
  <si>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</si>
  <si>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</si>
  <si>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</si>
  <si>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</si>
  <si>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</si>
  <si>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</si>
  <si>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</si>
  <si>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</si>
  <si>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</si>
  <si>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</si>
  <si>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</si>
  <si>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</si>
  <si>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</si>
  <si>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</si>
  <si>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</si>
  <si>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</si>
  <si>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</si>
  <si>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</si>
  <si>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</si>
  <si>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</si>
  <si>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</si>
  <si>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</si>
  <si>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</si>
  <si>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</si>
  <si>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</si>
  <si>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</si>
  <si>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</si>
  <si>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</si>
  <si>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</si>
  <si>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</si>
  <si>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</si>
  <si>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</si>
  <si>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</si>
  <si>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</si>
  <si>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</si>
  <si>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</si>
  <si>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</si>
  <si>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</si>
  <si>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</si>
  <si>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</si>
  <si>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</si>
  <si>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</si>
  <si>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</si>
  <si>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</si>
  <si>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</si>
  <si>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</si>
  <si>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</si>
  <si>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</si>
  <si>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</si>
  <si>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</si>
  <si>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</si>
  <si>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</si>
  <si>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</si>
  <si>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</si>
  <si>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</si>
  <si>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</si>
  <si>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</si>
  <si>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</si>
  <si>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</si>
  <si>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</si>
  <si>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</si>
  <si>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</si>
  <si>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</si>
  <si>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</si>
  <si>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</si>
  <si>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</si>
  <si>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</si>
  <si>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</si>
  <si>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</si>
  <si>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</si>
  <si>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</si>
  <si>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</si>
  <si>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</si>
  <si>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</si>
  <si>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</si>
  <si>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</si>
  <si>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</si>
  <si>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</si>
  <si>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</si>
  <si>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</si>
  <si>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</si>
  <si>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</si>
  <si>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</si>
  <si>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</si>
  <si>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</si>
  <si>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</si>
  <si>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</si>
  <si>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</si>
  <si>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</si>
  <si>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</si>
  <si>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</si>
  <si>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</si>
  <si>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</si>
  <si>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</si>
  <si>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</si>
  <si>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</si>
  <si>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</si>
  <si>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</si>
  <si>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</si>
  <si>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</si>
  <si>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</si>
  <si>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</si>
  <si>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</si>
  <si>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</si>
  <si>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</si>
  <si>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</si>
  <si>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</si>
  <si>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</si>
  <si>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</si>
  <si>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</si>
  <si>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</si>
  <si>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</si>
  <si>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</si>
  <si>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</si>
  <si>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</si>
  <si>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</si>
  <si>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</si>
  <si>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</si>
  <si>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</si>
  <si>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</si>
  <si>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</si>
  <si>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</si>
  <si>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</si>
  <si>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</si>
  <si>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</si>
  <si>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</si>
  <si>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</si>
  <si>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</si>
  <si>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</si>
  <si>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</si>
  <si>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</si>
  <si>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</si>
  <si>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</si>
  <si>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</si>
  <si>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</si>
  <si>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</si>
  <si>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</si>
  <si>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</si>
  <si>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</si>
  <si>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</si>
  <si>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</si>
  <si>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</si>
  <si>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</si>
  <si>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</si>
  <si>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</si>
  <si>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</si>
  <si>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</si>
  <si>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</si>
  <si>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</si>
  <si>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</si>
  <si>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</si>
  <si>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</si>
  <si>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</si>
  <si>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</si>
  <si>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</si>
  <si>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</si>
  <si>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</si>
  <si>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</si>
  <si>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</si>
  <si>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</si>
  <si>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</si>
  <si>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</si>
  <si>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</si>
  <si>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</si>
  <si>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</si>
  <si>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</si>
  <si>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</si>
  <si>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</si>
  <si>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</si>
  <si>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</si>
  <si>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</si>
  <si>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</si>
  <si>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</si>
  <si>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</si>
  <si>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</si>
  <si>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</si>
  <si>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</si>
  <si>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</si>
  <si>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</si>
  <si>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</si>
  <si>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</si>
  <si>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</si>
  <si>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</si>
  <si>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</si>
  <si>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</si>
  <si>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</si>
  <si>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</si>
  <si>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</si>
  <si>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</si>
  <si>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</si>
  <si>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</si>
  <si>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</si>
  <si>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</si>
  <si>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</si>
  <si>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</si>
  <si>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</si>
  <si>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</si>
  <si>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</si>
  <si>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</si>
  <si>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</si>
  <si>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</si>
  <si>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</si>
  <si>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</si>
  <si>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</si>
  <si>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</si>
  <si>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</si>
  <si>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</si>
  <si>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</si>
  <si>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</si>
  <si>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</si>
  <si>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</si>
  <si>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</si>
  <si>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</si>
  <si>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</si>
  <si>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</si>
  <si>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</si>
  <si>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</si>
  <si>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</si>
  <si>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</si>
  <si>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</si>
  <si>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</si>
  <si>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</si>
  <si>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</si>
  <si>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</si>
  <si>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</si>
  <si>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</si>
  <si>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</si>
  <si>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</si>
  <si>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</si>
  <si>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</si>
  <si>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</si>
  <si>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</si>
  <si>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</si>
  <si>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</si>
  <si>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</si>
  <si>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</si>
  <si>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</si>
  <si>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</si>
  <si>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</si>
  <si>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</si>
  <si>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</si>
  <si>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</si>
  <si>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</si>
  <si>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</si>
  <si>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</si>
  <si>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</si>
  <si>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</si>
  <si>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</si>
  <si>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</si>
  <si>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</si>
  <si>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</si>
  <si>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</si>
  <si>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</si>
  <si>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</si>
  <si>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</si>
  <si>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</si>
  <si>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</si>
  <si>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</si>
  <si>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</si>
  <si>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</si>
  <si>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</si>
  <si>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</si>
  <si>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</si>
  <si>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</si>
  <si>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</si>
  <si>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</si>
  <si>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</si>
  <si>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</si>
  <si>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</si>
  <si>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</si>
  <si>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</si>
  <si>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</si>
  <si>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</si>
  <si>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</si>
  <si>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</si>
  <si>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</si>
  <si>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</si>
  <si>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</si>
  <si>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</si>
  <si>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</si>
  <si>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</si>
  <si>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</si>
  <si>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</si>
  <si>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</si>
  <si>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</si>
  <si>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</si>
  <si>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</si>
  <si>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</si>
  <si>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</si>
  <si>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</si>
  <si>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</si>
  <si>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</si>
  <si>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</si>
  <si>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</si>
  <si>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</si>
  <si>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</si>
  <si>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</si>
  <si>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</si>
  <si>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</si>
  <si>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</si>
  <si>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</si>
  <si>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</si>
  <si>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</si>
  <si>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</si>
  <si>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</si>
  <si>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</si>
  <si>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</si>
  <si>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</si>
  <si>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</si>
  <si>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</si>
  <si>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</si>
  <si>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</si>
  <si>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</si>
  <si>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</si>
  <si>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</si>
  <si>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</si>
  <si>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</si>
  <si>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</si>
  <si>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</si>
  <si>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</si>
  <si>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</si>
  <si>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</si>
  <si>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</si>
  <si>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</si>
  <si>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</si>
  <si>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</si>
  <si>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</si>
  <si>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</si>
  <si>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</si>
  <si>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</si>
  <si>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</si>
  <si>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</si>
  <si>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</si>
  <si>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</si>
  <si>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</si>
  <si>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</si>
  <si>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</si>
  <si>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</si>
  <si>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</si>
  <si>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</si>
  <si>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</si>
  <si>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</si>
  <si>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</si>
  <si>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</si>
  <si>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</si>
  <si>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</si>
  <si>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</si>
  <si>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</si>
  <si>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</si>
  <si>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</si>
  <si>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</si>
  <si>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</si>
  <si>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</si>
  <si>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</si>
  <si>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</si>
  <si>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</si>
  <si>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</si>
  <si>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</si>
  <si>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</si>
  <si>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</si>
  <si>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</si>
  <si>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</si>
  <si>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</si>
  <si>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</si>
  <si>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</si>
  <si>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</si>
  <si>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</si>
  <si>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</si>
  <si>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</si>
  <si>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</si>
  <si>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</si>
  <si>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</si>
  <si>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</si>
  <si>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</si>
  <si>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</si>
  <si>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</si>
  <si>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</si>
  <si>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</si>
  <si>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</si>
  <si>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</si>
  <si>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</si>
  <si>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</si>
  <si>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</si>
  <si>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</si>
  <si>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</si>
  <si>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</si>
  <si>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</si>
  <si>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</si>
  <si>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</si>
  <si>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</si>
  <si>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</si>
  <si>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</si>
  <si>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</si>
  <si>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</si>
  <si>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</si>
  <si>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</si>
  <si>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</si>
  <si>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</si>
  <si>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</si>
  <si>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</si>
  <si>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</si>
  <si>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</si>
  <si>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</si>
  <si>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</si>
  <si>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</si>
  <si>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</si>
  <si>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</si>
  <si>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</si>
  <si>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</si>
  <si>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</si>
  <si>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</si>
  <si>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</si>
  <si>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</si>
  <si>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</si>
  <si>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</si>
  <si>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</si>
  <si>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</si>
  <si>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</si>
  <si>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</si>
  <si>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</si>
  <si>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</si>
  <si>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</si>
  <si>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</si>
  <si>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</si>
  <si>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</si>
  <si>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</si>
  <si>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</si>
  <si>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</si>
  <si>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</si>
  <si>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</si>
  <si>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</si>
  <si>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</si>
  <si>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</si>
  <si>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</si>
  <si>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</si>
  <si>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</si>
  <si>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</si>
  <si>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</si>
  <si>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</si>
  <si>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</si>
  <si>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</si>
  <si>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</si>
  <si>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</si>
  <si>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</si>
  <si>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</si>
  <si>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</si>
  <si>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</si>
  <si>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</si>
  <si>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</si>
  <si>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</si>
  <si>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</si>
  <si>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</si>
  <si>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</si>
  <si>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</si>
  <si>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</si>
  <si>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</si>
  <si>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</si>
  <si>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</si>
  <si>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</si>
  <si>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</si>
  <si>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</si>
  <si>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</si>
  <si>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</si>
  <si>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</si>
  <si>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</si>
  <si>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</si>
  <si>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</si>
  <si>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</si>
  <si>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</si>
  <si>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</si>
  <si>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</si>
  <si>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</si>
  <si>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</si>
  <si>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</si>
  <si>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</si>
  <si>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</si>
  <si>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</si>
  <si>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</si>
  <si>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</si>
  <si>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</si>
  <si>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</si>
  <si>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</si>
  <si>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</si>
  <si>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</si>
  <si>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</si>
  <si>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</si>
  <si>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</si>
  <si>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</si>
  <si>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</si>
  <si>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</si>
  <si>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</si>
  <si>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</si>
  <si>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</si>
  <si>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</si>
  <si>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</si>
  <si>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</si>
  <si>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</si>
  <si>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</si>
  <si>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</si>
  <si>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</si>
  <si>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</si>
  <si>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</si>
  <si>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</si>
  <si>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</si>
  <si>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</si>
  <si>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</si>
  <si>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</si>
  <si>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</si>
  <si>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</si>
  <si>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</si>
  <si>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</si>
  <si>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</si>
  <si>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</si>
  <si>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</si>
  <si>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</si>
  <si>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</si>
  <si>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</si>
  <si>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</si>
  <si>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</si>
  <si>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</si>
  <si>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</si>
  <si>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</si>
  <si>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</si>
  <si>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</si>
  <si>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</si>
  <si>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</si>
  <si>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</si>
  <si>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</si>
  <si>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</si>
  <si>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</si>
  <si>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</si>
  <si>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</si>
  <si>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</si>
  <si>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</si>
  <si>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</si>
  <si>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</si>
  <si>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</si>
  <si>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</si>
  <si>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</si>
  <si>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</si>
  <si>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</si>
  <si>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</si>
  <si>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</si>
  <si>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</si>
  <si>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</si>
  <si>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</si>
  <si>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</si>
  <si>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</si>
  <si>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</si>
  <si>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</si>
  <si>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</si>
  <si>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</si>
  <si>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</si>
  <si>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</si>
  <si>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</si>
  <si>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</si>
  <si>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</si>
  <si>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</si>
  <si>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</si>
  <si>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</si>
  <si>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</si>
  <si>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</si>
  <si>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</si>
  <si>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</si>
  <si>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</si>
  <si>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</si>
  <si>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</si>
  <si>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</si>
  <si>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</si>
  <si>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</si>
  <si>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</si>
  <si>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</si>
  <si>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</si>
  <si>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</si>
  <si>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</si>
  <si>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</si>
  <si>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</si>
  <si>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</si>
  <si>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</si>
  <si>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</si>
  <si>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</si>
  <si>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</si>
  <si>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</si>
  <si>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</si>
  <si>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</si>
  <si>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</si>
  <si>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</si>
  <si>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</si>
  <si>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</si>
  <si>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</si>
  <si>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</si>
  <si>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</si>
  <si>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</si>
  <si>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</si>
  <si>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</si>
  <si>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</si>
  <si>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</si>
  <si>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</si>
  <si>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</si>
  <si>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</si>
  <si>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</si>
  <si>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</si>
  <si>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</si>
  <si>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</si>
  <si>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</si>
  <si>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</si>
  <si>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</si>
  <si>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</si>
  <si>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</si>
  <si>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</si>
  <si>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</si>
  <si>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</si>
  <si>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</si>
  <si>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</si>
  <si>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</si>
  <si>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</si>
  <si>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</si>
  <si>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</si>
  <si>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</si>
  <si>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</si>
  <si>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</si>
  <si>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</si>
  <si>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</si>
  <si>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</si>
  <si>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</si>
  <si>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</si>
  <si>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</si>
  <si>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</si>
  <si>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</si>
  <si>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</si>
  <si>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</si>
  <si>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</si>
  <si>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</si>
  <si>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</si>
  <si>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</si>
  <si>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</si>
  <si>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</si>
  <si>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</si>
  <si>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</si>
  <si>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</si>
  <si>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</si>
  <si>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</si>
  <si>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</si>
  <si>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</si>
  <si>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</si>
  <si>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</si>
  <si>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</si>
  <si>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</si>
  <si>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</si>
  <si>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</si>
  <si>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</si>
  <si>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</si>
  <si>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</si>
  <si>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</si>
  <si>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</si>
  <si>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</si>
  <si>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</si>
  <si>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</si>
  <si>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</si>
  <si>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</si>
  <si>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</si>
  <si>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</si>
  <si>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</si>
  <si>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</si>
  <si>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</si>
  <si>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</si>
  <si>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</si>
  <si>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</si>
  <si>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</si>
  <si>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</si>
  <si>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</si>
  <si>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</si>
  <si>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</si>
  <si>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</si>
  <si>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</si>
  <si>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</si>
  <si>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</si>
  <si>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</si>
  <si>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</si>
  <si>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</si>
  <si>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</si>
  <si>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</si>
  <si>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</si>
  <si>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</si>
  <si>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</si>
  <si>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</si>
  <si>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</si>
  <si>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</si>
  <si>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</si>
  <si>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</si>
  <si>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</si>
  <si>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</si>
  <si>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</si>
  <si>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</si>
  <si>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</si>
  <si>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</si>
  <si>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</si>
  <si>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</si>
  <si>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</si>
  <si>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</si>
  <si>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</si>
  <si>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</si>
  <si>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</si>
  <si>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</si>
  <si>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</si>
  <si>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</si>
  <si>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</si>
  <si>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</si>
  <si>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</si>
  <si>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</si>
  <si>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</si>
  <si>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</si>
  <si>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</si>
  <si>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</si>
  <si>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</si>
  <si>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</si>
  <si>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</si>
  <si>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</si>
  <si>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</si>
  <si>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</si>
  <si>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</si>
  <si>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</si>
  <si>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</si>
  <si>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</si>
  <si>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</si>
  <si>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</si>
  <si>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</si>
  <si>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</si>
  <si>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</si>
  <si>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</si>
  <si>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</si>
  <si>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</si>
  <si>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</si>
  <si>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</si>
  <si>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</si>
  <si>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</si>
  <si>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</si>
  <si>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</si>
  <si>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</si>
  <si>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</si>
  <si>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</si>
  <si>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</si>
  <si>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</si>
  <si>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</si>
  <si>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</si>
  <si>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</si>
  <si>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</si>
  <si>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</si>
  <si>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</si>
  <si>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</si>
  <si>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</si>
  <si>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</si>
  <si>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</si>
  <si>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</si>
  <si>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</si>
  <si>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</si>
  <si>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</si>
  <si>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</si>
  <si>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</si>
  <si>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</si>
  <si>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</si>
  <si>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</si>
  <si>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</si>
  <si>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</si>
  <si>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</si>
  <si>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</si>
  <si>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</si>
  <si>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</si>
  <si>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</si>
  <si>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</si>
  <si>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</si>
  <si>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</si>
  <si>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</si>
  <si>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</si>
  <si>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</si>
  <si>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</si>
  <si>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</si>
  <si>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</si>
  <si>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</si>
  <si>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</si>
  <si>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</si>
  <si>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</si>
  <si>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</si>
  <si>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</si>
  <si>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</si>
  <si>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</si>
  <si>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</si>
  <si>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</si>
  <si>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</si>
  <si>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</si>
  <si>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</si>
  <si>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</si>
  <si>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</si>
  <si>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</si>
  <si>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</si>
  <si>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</si>
  <si>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</si>
  <si>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</si>
  <si>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</si>
  <si>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</si>
  <si>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</si>
  <si>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</si>
  <si>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</si>
  <si>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</si>
  <si>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</si>
  <si>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</si>
  <si>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</si>
  <si>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</si>
  <si>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</si>
  <si>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</si>
  <si>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</si>
  <si>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</si>
  <si>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</si>
  <si>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</si>
  <si>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</si>
  <si>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</si>
  <si>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</si>
  <si>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</si>
  <si>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</si>
  <si>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</si>
  <si>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</si>
  <si>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</si>
  <si>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</si>
  <si>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</si>
  <si>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</si>
  <si>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</si>
  <si>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</si>
  <si>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</si>
  <si>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</si>
  <si>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</si>
  <si>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</si>
  <si>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</si>
  <si>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</si>
  <si>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</si>
  <si>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</si>
  <si>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</si>
  <si>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</si>
  <si>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</si>
  <si>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</si>
  <si>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</si>
  <si>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</si>
  <si>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</si>
  <si>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</si>
  <si>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</si>
  <si>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</si>
  <si>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</si>
  <si>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</si>
  <si>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</si>
  <si>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</si>
  <si>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</si>
  <si>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</si>
  <si>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</si>
  <si>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</si>
  <si>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</si>
  <si>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</si>
  <si>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</si>
  <si>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</si>
  <si>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</si>
  <si>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</si>
  <si>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</si>
  <si>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</si>
  <si>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</si>
  <si>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</si>
  <si>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</si>
  <si>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</si>
  <si>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</si>
  <si>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</si>
  <si>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</si>
  <si>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</si>
  <si>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</si>
  <si>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</si>
  <si>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</si>
  <si>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</si>
  <si>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</si>
  <si>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</si>
  <si>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</si>
  <si>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</si>
  <si>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</si>
  <si>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</si>
  <si>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</si>
  <si>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</si>
  <si>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</si>
  <si>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</si>
  <si>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</si>
  <si>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</si>
  <si>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</si>
  <si>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</si>
  <si>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</si>
  <si>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</si>
  <si>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</si>
  <si>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</si>
  <si>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</si>
  <si>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</si>
  <si>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</si>
  <si>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</si>
  <si>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</si>
  <si>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</si>
  <si>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</si>
  <si>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</si>
  <si>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</si>
  <si>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</si>
  <si>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</si>
  <si>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</si>
  <si>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</si>
  <si>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</si>
  <si>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</si>
  <si>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</si>
  <si>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</si>
  <si>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</si>
  <si>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</si>
  <si>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</si>
  <si>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</si>
  <si>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</si>
  <si>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</si>
  <si>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</si>
  <si>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</si>
  <si>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</si>
  <si>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</si>
  <si>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</si>
  <si>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</si>
  <si>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</si>
  <si>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</si>
  <si>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</si>
  <si>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</si>
  <si>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</si>
  <si>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</si>
  <si>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</si>
  <si>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</si>
  <si>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</si>
  <si>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</si>
  <si>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</si>
  <si>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</si>
  <si>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</si>
  <si>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</si>
  <si>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</si>
  <si>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</si>
  <si>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</si>
  <si>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</si>
  <si>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</si>
  <si>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</si>
  <si>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</si>
  <si>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</si>
  <si>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</si>
  <si>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</si>
  <si>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</si>
  <si>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</si>
  <si>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</si>
  <si>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</si>
  <si>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</si>
  <si>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</si>
  <si>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</si>
  <si>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</si>
  <si>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</si>
  <si>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</si>
  <si>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</si>
  <si>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</si>
  <si>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</si>
  <si>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</si>
  <si>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</si>
  <si>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</si>
  <si>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</si>
  <si>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</si>
  <si>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</si>
  <si>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</si>
  <si>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</si>
  <si>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</si>
  <si>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</si>
  <si>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</si>
  <si>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</si>
  <si>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</si>
  <si>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</si>
  <si>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</si>
  <si>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</si>
  <si>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</si>
  <si>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</si>
  <si>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</si>
  <si>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</si>
  <si>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</si>
  <si>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</si>
  <si>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</si>
  <si>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</si>
  <si>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</si>
  <si>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</si>
  <si>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</si>
  <si>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</si>
  <si>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</si>
  <si>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</si>
  <si>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</si>
  <si>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</si>
  <si>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</si>
  <si>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</si>
  <si>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</si>
  <si>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</si>
  <si>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</si>
  <si>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</si>
  <si>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</si>
  <si>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</si>
  <si>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</si>
  <si>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</si>
  <si>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</si>
  <si>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</si>
  <si>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</si>
  <si>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</si>
  <si>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</si>
  <si>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</si>
  <si>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</si>
  <si>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</si>
  <si>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</si>
  <si>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</si>
  <si>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</si>
  <si>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</si>
  <si>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</si>
  <si>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</si>
  <si>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</si>
  <si>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</si>
  <si>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</si>
  <si>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</si>
  <si>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</si>
  <si>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</si>
  <si>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</si>
  <si>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</si>
  <si>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</si>
  <si>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</si>
  <si>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</si>
  <si>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</si>
  <si>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</si>
  <si>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</si>
  <si>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</si>
  <si>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</si>
  <si>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</si>
  <si>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</si>
  <si>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</si>
  <si>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</si>
  <si>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</si>
  <si>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</si>
  <si>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</si>
  <si>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</si>
  <si>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</si>
  <si>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</si>
  <si>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</si>
  <si>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</si>
  <si>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</si>
  <si>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</si>
  <si>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</si>
  <si>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</si>
  <si>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</si>
  <si>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</si>
  <si>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</si>
  <si>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</si>
  <si>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</si>
  <si>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</si>
  <si>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</si>
  <si>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</si>
  <si>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</si>
  <si>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</si>
  <si>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</si>
  <si>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</si>
  <si>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</si>
  <si>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</si>
  <si>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</si>
  <si>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</si>
  <si>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</si>
  <si>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</si>
  <si>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</si>
  <si>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</si>
  <si>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</si>
  <si>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</si>
  <si>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</si>
  <si>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</si>
  <si>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</si>
  <si>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</si>
  <si>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</si>
  <si>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</si>
  <si>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</si>
  <si>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</si>
  <si>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</si>
  <si>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</si>
  <si>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</si>
  <si>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</si>
  <si>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</si>
  <si>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</si>
  <si>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</si>
  <si>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</si>
  <si>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</si>
  <si>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</si>
  <si>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</si>
  <si>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</si>
  <si>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</si>
  <si>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</si>
  <si>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</si>
  <si>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</si>
  <si>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</si>
  <si>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</si>
  <si>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</si>
  <si>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</si>
  <si>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</si>
  <si>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</si>
  <si>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</si>
  <si>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</si>
  <si>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</si>
  <si>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</si>
  <si>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</si>
  <si>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</si>
  <si>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</si>
  <si>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</si>
  <si>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</si>
  <si>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</si>
  <si>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</si>
  <si>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</si>
  <si>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</si>
  <si>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</si>
  <si>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</si>
  <si>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</si>
  <si>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</si>
  <si>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</si>
  <si>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</si>
  <si>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</si>
  <si>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</si>
  <si>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</si>
  <si>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</si>
  <si>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</si>
  <si>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</si>
  <si>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</si>
  <si>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</si>
  <si>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</si>
  <si>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</si>
  <si>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</si>
  <si>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</si>
  <si>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</si>
  <si>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</si>
  <si>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</si>
  <si>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</si>
  <si>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</si>
  <si>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</si>
  <si>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</si>
  <si>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</si>
  <si>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</si>
  <si>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</si>
  <si>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</si>
  <si>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</si>
  <si>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</si>
  <si>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</si>
  <si>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</si>
  <si>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</si>
  <si>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</si>
  <si>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</si>
  <si>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</si>
  <si>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</si>
  <si>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</si>
  <si>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</si>
  <si>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</si>
  <si>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</si>
  <si>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</si>
  <si>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</si>
  <si>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</si>
  <si>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</si>
  <si>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</si>
  <si>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</si>
  <si>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</si>
  <si>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</si>
  <si>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</si>
  <si>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</si>
  <si>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</si>
  <si>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</si>
  <si>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</si>
  <si>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</si>
  <si>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</si>
  <si>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</si>
  <si>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</si>
  <si>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</si>
  <si>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</si>
  <si>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</si>
  <si>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</si>
  <si>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</si>
  <si>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</si>
  <si>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</si>
  <si>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</si>
  <si>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</si>
  <si>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</si>
  <si>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</si>
  <si>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</si>
  <si>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</si>
  <si>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</si>
  <si>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</si>
  <si>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</si>
  <si>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</si>
  <si>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</si>
  <si>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</si>
  <si>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</si>
  <si>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</si>
  <si>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</si>
  <si>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</si>
  <si>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</si>
  <si>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</si>
  <si>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</si>
  <si>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</si>
  <si>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</si>
  <si>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</si>
  <si>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</si>
  <si>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</si>
  <si>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</si>
  <si>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</si>
  <si>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</si>
  <si>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</si>
  <si>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</si>
  <si>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</si>
  <si>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</si>
  <si>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</si>
  <si>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</si>
  <si>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</si>
  <si>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</si>
  <si>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</si>
  <si>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</si>
  <si>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</si>
  <si>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</si>
  <si>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</si>
  <si>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</si>
  <si>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</si>
  <si>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</si>
  <si>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</si>
  <si>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</si>
  <si>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</si>
  <si>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</si>
  <si>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</si>
  <si>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</si>
  <si>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</si>
  <si>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</si>
  <si>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</si>
  <si>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</si>
  <si>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</si>
  <si>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</si>
  <si>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</si>
  <si>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</si>
  <si>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</si>
  <si>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</si>
  <si>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</si>
  <si>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</si>
  <si>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</si>
  <si>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</si>
  <si>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</si>
  <si>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</si>
  <si>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</si>
  <si>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</si>
  <si>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</si>
  <si>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</si>
  <si>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</si>
  <si>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</si>
  <si>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</si>
  <si>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</si>
  <si>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</si>
  <si>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</si>
  <si>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</si>
  <si>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</si>
  <si>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</si>
  <si>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</si>
  <si>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</si>
  <si>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</si>
  <si>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</si>
  <si>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</si>
  <si>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</si>
  <si>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</si>
  <si>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</si>
  <si>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</si>
  <si>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</si>
  <si>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</si>
  <si>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</si>
  <si>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</si>
  <si>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</si>
  <si>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</si>
  <si>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</si>
  <si>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</si>
  <si>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</si>
  <si>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</si>
  <si>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</si>
  <si>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</si>
  <si>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</si>
  <si>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</si>
  <si>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</si>
  <si>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</si>
  <si>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</si>
  <si>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</si>
  <si>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</si>
  <si>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</si>
  <si>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</si>
  <si>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</si>
  <si>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</si>
  <si>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</si>
  <si>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</si>
  <si>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</si>
  <si>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</si>
  <si>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</si>
  <si>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</si>
  <si>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</si>
  <si>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</si>
  <si>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</si>
  <si>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</si>
  <si>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</si>
  <si>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</si>
  <si>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</si>
  <si>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</si>
  <si>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</si>
  <si>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</si>
  <si>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</si>
  <si>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</si>
  <si>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</si>
  <si>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</si>
  <si>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</si>
  <si>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</si>
  <si>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</si>
  <si>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</si>
  <si>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</si>
  <si>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</si>
  <si>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</si>
  <si>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</si>
  <si>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</si>
  <si>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</si>
  <si>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</si>
  <si>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</si>
  <si>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</si>
  <si>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</si>
  <si>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</si>
  <si>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</si>
  <si>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</si>
  <si>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</si>
  <si>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</si>
  <si>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</si>
  <si>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</si>
  <si>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</si>
  <si>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</si>
  <si>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</si>
  <si>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</si>
  <si>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</si>
  <si>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</si>
  <si>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</si>
  <si>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</si>
  <si>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</si>
  <si>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</si>
  <si>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</si>
  <si>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</si>
  <si>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</si>
  <si>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</si>
  <si>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</si>
  <si>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</si>
  <si>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</si>
  <si>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</si>
  <si>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</si>
  <si>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</si>
  <si>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</si>
  <si>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</si>
  <si>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</si>
  <si>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</si>
  <si>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</si>
  <si>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</si>
  <si>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</si>
  <si>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</si>
  <si>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</si>
  <si>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</si>
  <si>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</si>
  <si>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</si>
  <si>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</si>
  <si>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</si>
  <si>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</si>
  <si>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</si>
  <si>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</si>
  <si>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</si>
  <si>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</si>
  <si>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</si>
  <si>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</si>
  <si>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</si>
  <si>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</si>
  <si>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</si>
  <si>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</si>
  <si>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</si>
  <si>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</si>
  <si>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</si>
  <si>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</si>
  <si>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</si>
  <si>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</si>
  <si>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</si>
  <si>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</si>
  <si>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</si>
  <si>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</si>
  <si>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</si>
  <si>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</si>
  <si>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</si>
  <si>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</si>
  <si>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</si>
  <si>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</si>
  <si>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</si>
  <si>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</si>
  <si>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</si>
  <si>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</si>
  <si>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</si>
  <si>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</si>
  <si>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</si>
  <si>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</si>
  <si>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</si>
  <si>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</si>
  <si>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</si>
  <si>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</si>
  <si>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</si>
  <si>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</si>
  <si>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</si>
  <si>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</si>
  <si>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</si>
  <si>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</si>
  <si>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</si>
  <si>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</si>
  <si>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</si>
  <si>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</si>
  <si>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</si>
  <si>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</si>
  <si>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</si>
  <si>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</si>
  <si>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</si>
  <si>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</si>
  <si>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</si>
  <si>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</si>
  <si>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</si>
  <si>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</si>
  <si>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</si>
  <si>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</si>
  <si>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</si>
  <si>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</si>
  <si>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</si>
  <si>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</si>
  <si>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</si>
  <si>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</si>
  <si>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</si>
  <si>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</si>
  <si>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</si>
  <si>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</si>
  <si>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</si>
  <si>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</si>
  <si>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</si>
  <si>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</si>
  <si>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</si>
  <si>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</si>
  <si>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</si>
  <si>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</si>
  <si>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</si>
  <si>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</si>
  <si>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</si>
  <si>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</si>
  <si>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</si>
  <si>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</si>
  <si>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</si>
  <si>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</si>
  <si>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</si>
  <si>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</si>
  <si>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</si>
  <si>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</si>
  <si>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</si>
  <si>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</si>
  <si>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</si>
  <si>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</si>
  <si>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</si>
  <si>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</si>
  <si>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</si>
  <si>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</si>
  <si>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</si>
  <si>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</si>
  <si>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</si>
  <si>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</si>
  <si>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</si>
  <si>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</si>
  <si>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</si>
  <si>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</si>
  <si>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</si>
  <si>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</si>
  <si>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</si>
  <si>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</si>
  <si>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</si>
  <si>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</si>
  <si>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</si>
  <si>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</si>
  <si>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</si>
  <si>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</si>
  <si>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</si>
  <si>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</si>
  <si>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</si>
  <si>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</si>
  <si>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</si>
  <si>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</si>
  <si>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</si>
  <si>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</si>
  <si>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</si>
  <si>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</si>
  <si>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</si>
  <si>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</si>
  <si>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</si>
  <si>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</si>
  <si>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</si>
  <si>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</si>
  <si>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</si>
  <si>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</si>
  <si>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</si>
  <si>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</si>
  <si>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</si>
  <si>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</si>
  <si>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</si>
  <si>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</si>
  <si>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</si>
  <si>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</si>
  <si>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</si>
  <si>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</si>
  <si>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</si>
  <si>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</si>
  <si>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</si>
  <si>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</si>
  <si>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</si>
  <si>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</si>
  <si>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</si>
  <si>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</si>
  <si>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</si>
  <si>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</si>
  <si>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</si>
  <si>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</si>
  <si>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</si>
  <si>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</si>
  <si>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</si>
  <si>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</si>
  <si>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</si>
  <si>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</si>
  <si>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</si>
  <si>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</si>
  <si>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</si>
  <si>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</si>
  <si>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</si>
  <si>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</si>
  <si>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</si>
  <si>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</si>
  <si>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</si>
  <si>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</si>
  <si>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</si>
  <si>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</si>
  <si>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</si>
  <si>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</si>
  <si>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</si>
  <si>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</si>
  <si>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</si>
  <si>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</si>
  <si>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</si>
  <si>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</si>
  <si>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</si>
  <si>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</si>
  <si>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</si>
  <si>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</si>
  <si>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</si>
  <si>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</si>
  <si>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</si>
  <si>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</si>
  <si>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</si>
  <si>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</si>
  <si>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</si>
  <si>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</si>
  <si>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</si>
  <si>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</si>
  <si>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</si>
  <si>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</si>
  <si>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</si>
  <si>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</si>
  <si>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</si>
  <si>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</si>
  <si>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</si>
  <si>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</si>
  <si>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</si>
  <si>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</si>
  <si>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</si>
  <si>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</si>
  <si>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</si>
  <si>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</si>
  <si>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</si>
  <si>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</si>
  <si>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</si>
  <si>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</si>
  <si>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</si>
  <si>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</si>
  <si>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</si>
  <si>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</si>
  <si>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</si>
  <si>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</si>
  <si>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</si>
  <si>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</si>
  <si>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</si>
  <si>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</si>
  <si>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</si>
  <si>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</si>
  <si>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</si>
  <si>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</si>
  <si>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</si>
  <si>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</si>
  <si>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</si>
  <si>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</si>
  <si>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</si>
  <si>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</si>
  <si>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</si>
  <si>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</si>
  <si>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</si>
  <si>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</si>
  <si>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</si>
  <si>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</si>
  <si>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</si>
  <si>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</si>
  <si>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</si>
  <si>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</si>
  <si>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</si>
  <si>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</si>
  <si>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</si>
  <si>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</si>
  <si>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</si>
  <si>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</si>
  <si>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</si>
  <si>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</si>
  <si>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</si>
  <si>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</si>
  <si>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</si>
  <si>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</si>
  <si>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</si>
  <si>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</si>
  <si>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</si>
  <si>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</si>
  <si>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</si>
  <si>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</si>
  <si>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</si>
  <si>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</si>
  <si>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</si>
  <si>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</si>
  <si>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</si>
  <si>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</si>
  <si>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</si>
  <si>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</si>
  <si>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</si>
  <si>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</si>
  <si>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</si>
  <si>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</si>
  <si>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</si>
  <si>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</si>
  <si>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</si>
  <si>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</si>
  <si>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</si>
  <si>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</si>
  <si>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</si>
  <si>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</si>
  <si>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</si>
  <si>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</si>
  <si>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</si>
  <si>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</si>
  <si>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</si>
  <si>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</si>
  <si>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</si>
  <si>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</si>
  <si>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</si>
  <si>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</si>
  <si>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</si>
  <si>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</si>
  <si>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</si>
  <si>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</si>
  <si>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</si>
  <si>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</si>
  <si>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</si>
  <si>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</si>
  <si>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</si>
  <si>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</si>
  <si>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</si>
  <si>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</si>
  <si>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</si>
  <si>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</si>
  <si>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</si>
  <si>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</si>
  <si>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</si>
  <si>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</si>
  <si>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</si>
  <si>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</si>
  <si>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</si>
  <si>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</si>
  <si>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</si>
  <si>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</si>
  <si>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</si>
  <si>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</si>
  <si>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</si>
  <si>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</si>
  <si>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</si>
  <si>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</si>
  <si>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</si>
  <si>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</si>
  <si>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</si>
  <si>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</si>
  <si>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</si>
  <si>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</si>
  <si>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</si>
  <si>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</si>
  <si>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</si>
  <si>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</si>
  <si>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</si>
  <si>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</si>
  <si>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</si>
  <si>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</si>
  <si>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</si>
  <si>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</si>
  <si>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</si>
  <si>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</si>
  <si>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</si>
  <si>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</si>
  <si>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</si>
  <si>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</si>
  <si>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</si>
  <si>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</si>
  <si>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</si>
  <si>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</si>
  <si>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</si>
  <si>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</si>
  <si>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</si>
  <si>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</si>
  <si>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</si>
  <si>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</si>
  <si>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</si>
  <si>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</si>
  <si>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</si>
  <si>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</si>
  <si>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</si>
  <si>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</si>
  <si>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</si>
  <si>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</si>
  <si>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</si>
  <si>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</si>
  <si>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</si>
  <si>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</si>
  <si>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</si>
  <si>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</si>
  <si>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</si>
  <si>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</si>
  <si>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</si>
  <si>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</si>
  <si>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</si>
  <si>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</si>
  <si>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</si>
  <si>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</si>
  <si>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</si>
  <si>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</si>
  <si>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</si>
  <si>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</si>
  <si>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</si>
  <si>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</si>
  <si>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</si>
  <si>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</si>
  <si>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</si>
  <si>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</si>
  <si>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</si>
  <si>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</si>
  <si>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</si>
  <si>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</si>
  <si>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</si>
  <si>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</si>
  <si>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</si>
  <si>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</si>
  <si>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</si>
  <si>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</si>
  <si>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</si>
  <si>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</si>
  <si>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</si>
  <si>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</si>
  <si>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</si>
  <si>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</si>
  <si>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</si>
  <si>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</si>
  <si>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</si>
  <si>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</si>
  <si>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</si>
  <si>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</si>
  <si>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</si>
  <si>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</si>
  <si>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</si>
  <si>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</si>
  <si>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</si>
  <si>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</si>
  <si>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</si>
  <si>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</si>
  <si>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</si>
  <si>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</si>
  <si>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</si>
  <si>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</si>
  <si>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</si>
  <si>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</si>
  <si>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</si>
  <si>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</si>
  <si>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</si>
  <si>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</si>
  <si>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</si>
  <si>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</si>
  <si>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</si>
  <si>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</si>
  <si>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</si>
  <si>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</si>
  <si>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</si>
  <si>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</si>
  <si>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</si>
  <si>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</si>
  <si>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</si>
  <si>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</si>
  <si>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</si>
  <si>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</si>
  <si>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</si>
  <si>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</si>
  <si>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</si>
  <si>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</si>
  <si>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</si>
  <si>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</si>
  <si>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</si>
  <si>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</si>
  <si>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</si>
  <si>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</si>
  <si>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</si>
  <si>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</si>
  <si>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</si>
  <si>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</si>
  <si>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</si>
  <si>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</si>
  <si>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</si>
  <si>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</si>
  <si>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</si>
  <si>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</si>
  <si>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</si>
  <si>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</si>
  <si>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</si>
  <si>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</si>
  <si>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</si>
  <si>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</si>
  <si>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</si>
  <si>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</si>
  <si>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</si>
  <si>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</si>
  <si>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</si>
  <si>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</si>
  <si>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</si>
  <si>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</si>
  <si>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</si>
  <si>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</si>
  <si>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</si>
  <si>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</si>
  <si>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</si>
  <si>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</si>
  <si>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</si>
  <si>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</si>
  <si>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</si>
  <si>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</si>
  <si>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</si>
  <si>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</si>
  <si>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</si>
  <si>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</si>
  <si>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</si>
  <si>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</si>
  <si>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</si>
  <si>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</si>
  <si>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</si>
  <si>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</si>
  <si>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</si>
  <si>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</si>
  <si>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</si>
  <si>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</si>
  <si>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</si>
  <si>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</si>
  <si>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</si>
  <si>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</si>
  <si>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</si>
  <si>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</si>
  <si>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</si>
  <si>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</si>
  <si>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</si>
  <si>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</si>
  <si>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</si>
  <si>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</si>
  <si>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</si>
  <si>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</si>
  <si>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</si>
  <si>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</si>
  <si>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</si>
  <si>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</si>
  <si>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</si>
  <si>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</si>
  <si>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</si>
  <si>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</si>
  <si>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</si>
  <si>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</si>
  <si>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</si>
  <si>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</si>
  <si>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</si>
  <si>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</si>
  <si>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</si>
  <si>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</si>
  <si>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</si>
  <si>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</si>
  <si>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</si>
  <si>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</si>
  <si>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</si>
  <si>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</si>
  <si>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</si>
  <si>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</si>
  <si>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</si>
  <si>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</si>
  <si>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</si>
  <si>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</si>
  <si>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</si>
  <si>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</si>
  <si>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</si>
  <si>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</si>
  <si>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</si>
  <si>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</si>
  <si>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</si>
  <si>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</si>
  <si>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</si>
  <si>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</si>
  <si>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</si>
  <si>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</si>
  <si>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</si>
  <si>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</si>
  <si>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</si>
  <si>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</si>
  <si>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</si>
  <si>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</si>
  <si>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</si>
  <si>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</si>
  <si>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</si>
  <si>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</si>
  <si>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</si>
  <si>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</si>
  <si>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</si>
  <si>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</si>
  <si>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</si>
  <si>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</si>
  <si>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</si>
  <si>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</si>
  <si>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</si>
  <si>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</si>
  <si>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</si>
  <si>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</si>
  <si>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</si>
  <si>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</si>
  <si>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</si>
  <si>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</si>
  <si>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</si>
  <si>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</si>
  <si>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</si>
  <si>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</si>
  <si>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</si>
  <si>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</si>
  <si>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</si>
  <si>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</si>
  <si>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</si>
  <si>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</si>
  <si>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</si>
  <si>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</si>
  <si>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</si>
  <si>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</si>
  <si>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</si>
  <si>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</si>
  <si>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</si>
  <si>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</si>
  <si>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</si>
  <si>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</si>
  <si>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</si>
  <si>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</si>
  <si>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</si>
  <si>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</si>
  <si>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</si>
  <si>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</si>
  <si>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</si>
  <si>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</si>
  <si>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</si>
  <si>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</si>
  <si>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</si>
  <si>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</si>
  <si>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</si>
  <si>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</si>
  <si>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</si>
  <si>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</si>
  <si>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</si>
  <si>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</si>
  <si>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</si>
  <si>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</si>
  <si>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</si>
  <si>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</si>
  <si>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</si>
  <si>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</si>
  <si>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</si>
  <si>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</si>
  <si>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</si>
  <si>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</si>
  <si>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</si>
  <si>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</si>
  <si>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</si>
  <si>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</si>
  <si>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</si>
  <si>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</si>
  <si>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</si>
  <si>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</si>
  <si>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</si>
  <si>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</si>
  <si>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</si>
  <si>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</si>
  <si>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</si>
  <si>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</si>
  <si>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</si>
  <si>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</si>
  <si>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</si>
  <si>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</si>
  <si>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</si>
  <si>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</si>
  <si>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</si>
  <si>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</si>
  <si>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</si>
  <si>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</si>
  <si>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</si>
  <si>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</si>
  <si>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</si>
  <si>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</si>
  <si>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</si>
  <si>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</si>
  <si>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</si>
  <si>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</si>
  <si>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</si>
  <si>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</si>
  <si>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</si>
  <si>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</si>
  <si>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</si>
  <si>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</si>
  <si>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</si>
  <si>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</si>
  <si>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</si>
  <si>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</si>
  <si>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</si>
  <si>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</si>
  <si>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</si>
  <si>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</si>
  <si>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</si>
  <si>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</si>
  <si>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</si>
  <si>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</si>
  <si>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</si>
  <si>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</si>
  <si>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</si>
  <si>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</si>
  <si>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</si>
  <si>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</si>
  <si>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</si>
  <si>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</si>
  <si>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</si>
  <si>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</si>
  <si>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</si>
  <si>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</si>
  <si>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</si>
  <si>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</si>
  <si>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</si>
  <si>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</si>
  <si>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</si>
  <si>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</si>
  <si>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</si>
  <si>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</si>
  <si>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</si>
  <si>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</si>
  <si>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</si>
  <si>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</si>
  <si>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</si>
  <si>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</si>
  <si>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</si>
  <si>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</si>
  <si>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</si>
  <si>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</si>
  <si>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</si>
  <si>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</si>
  <si>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</si>
  <si>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</si>
  <si>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</si>
  <si>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</si>
  <si>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</si>
  <si>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</si>
  <si>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</si>
  <si>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</si>
  <si>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</si>
  <si>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</si>
  <si>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</si>
  <si>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</si>
  <si>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</si>
  <si>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</si>
  <si>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</si>
  <si>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</si>
  <si>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</si>
  <si>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</si>
  <si>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</si>
  <si>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</si>
  <si>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</si>
  <si>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</si>
  <si>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</si>
  <si>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</si>
  <si>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</si>
  <si>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</si>
  <si>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</si>
  <si>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</si>
  <si>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</si>
  <si>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</si>
  <si>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</si>
  <si>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</si>
  <si>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</si>
  <si>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</si>
  <si>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</si>
  <si>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</si>
  <si>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</si>
  <si>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</si>
  <si>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</si>
  <si>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</si>
  <si>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</si>
  <si>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</si>
  <si>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</si>
  <si>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</si>
  <si>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</si>
  <si>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</si>
  <si>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</si>
  <si>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</si>
  <si>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</si>
  <si>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</si>
  <si>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</si>
  <si>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</si>
  <si>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</si>
  <si>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</si>
  <si>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</si>
  <si>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</si>
  <si>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</si>
  <si>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</si>
  <si>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</si>
  <si>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</si>
  <si>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</si>
  <si>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</si>
  <si>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</si>
  <si>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</si>
  <si>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</si>
  <si>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</si>
  <si>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</si>
  <si>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</si>
  <si>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</si>
  <si>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</si>
  <si>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</si>
  <si>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</si>
  <si>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</si>
  <si>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</si>
  <si>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</si>
  <si>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</si>
  <si>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</si>
  <si>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</si>
  <si>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</si>
  <si>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</si>
  <si>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</si>
  <si>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</si>
  <si>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</si>
  <si>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</si>
  <si>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</si>
  <si>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</si>
  <si>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</si>
  <si>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</si>
  <si>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</si>
  <si>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</si>
  <si>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</si>
  <si>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</si>
  <si>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</si>
  <si>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</si>
  <si>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</si>
  <si>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</si>
  <si>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</si>
  <si>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</si>
  <si>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</si>
  <si>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</si>
  <si>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</si>
  <si>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</si>
  <si>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</si>
  <si>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</si>
  <si>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</si>
  <si>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</si>
  <si>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</si>
  <si>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</si>
  <si>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</si>
  <si>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</si>
  <si>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</si>
  <si>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</si>
  <si>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</si>
  <si>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</si>
  <si>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</si>
  <si>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</si>
  <si>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</si>
  <si>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</si>
  <si>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</si>
  <si>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</si>
  <si>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</si>
  <si>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</si>
  <si>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</si>
  <si>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</si>
  <si>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</si>
  <si>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</si>
  <si>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</si>
  <si>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</si>
  <si>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</si>
  <si>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</si>
  <si>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</si>
  <si>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</si>
  <si>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</si>
  <si>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</si>
  <si>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</si>
  <si>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</si>
  <si>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</si>
  <si>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</si>
  <si>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</si>
  <si>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</si>
  <si>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</si>
  <si>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</si>
  <si>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</si>
  <si>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</si>
  <si>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</si>
  <si>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</si>
  <si>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</si>
  <si>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</si>
  <si>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</si>
  <si>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</si>
  <si>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</si>
  <si>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</si>
  <si>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</si>
  <si>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</si>
  <si>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</si>
  <si>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</si>
  <si>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</si>
  <si>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</si>
  <si>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</si>
  <si>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</si>
  <si>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</si>
  <si>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</si>
  <si>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</si>
  <si>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</si>
  <si>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</si>
  <si>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</si>
  <si>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</si>
  <si>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</si>
  <si>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</si>
  <si>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</si>
  <si>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</si>
  <si>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</si>
  <si>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</si>
  <si>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</si>
  <si>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</si>
  <si>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</si>
  <si>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</si>
  <si>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</si>
  <si>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</si>
  <si>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</si>
  <si>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</si>
  <si>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</si>
  <si>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</si>
  <si>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</si>
  <si>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</si>
  <si>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</si>
  <si>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</si>
  <si>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</si>
  <si>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</si>
  <si>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</si>
  <si>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</si>
  <si>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</si>
  <si>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</si>
  <si>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</si>
  <si>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</si>
  <si>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</si>
  <si>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</si>
  <si>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</si>
  <si>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</si>
  <si>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</si>
  <si>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</si>
  <si>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</si>
  <si>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</si>
  <si>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</si>
  <si>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</si>
  <si>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</si>
  <si>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</si>
  <si>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</si>
  <si>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</si>
  <si>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</si>
  <si>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</si>
  <si>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</si>
  <si>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</si>
  <si>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</si>
  <si>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</si>
  <si>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</si>
  <si>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</si>
  <si>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</si>
  <si>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</si>
  <si>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</si>
  <si>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</si>
  <si>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</si>
  <si>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</si>
  <si>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</si>
  <si>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</si>
  <si>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</si>
  <si>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</si>
  <si>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</si>
  <si>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</si>
  <si>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</si>
  <si>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</si>
  <si>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</si>
  <si>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</si>
  <si>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</si>
  <si>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</si>
  <si>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</si>
  <si>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</si>
  <si>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</si>
  <si>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</si>
  <si>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</si>
  <si>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</si>
  <si>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</si>
  <si>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</si>
  <si>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</si>
  <si>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</si>
  <si>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</si>
  <si>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</si>
  <si>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</si>
  <si>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</si>
  <si>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</si>
  <si>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</si>
  <si>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</si>
  <si>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</si>
  <si>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</si>
  <si>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</si>
  <si>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</si>
  <si>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</si>
  <si>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</si>
  <si>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</si>
  <si>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</si>
  <si>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</si>
  <si>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</si>
  <si>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</si>
  <si>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</si>
  <si>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</si>
  <si>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</si>
  <si>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</si>
  <si>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</si>
  <si>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</si>
  <si>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</si>
  <si>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</si>
  <si>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</si>
  <si>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</si>
  <si>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</si>
  <si>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</si>
  <si>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</si>
  <si>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</si>
  <si>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</si>
  <si>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</si>
  <si>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</si>
  <si>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</si>
  <si>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</si>
  <si>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</si>
  <si>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</si>
  <si>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</si>
  <si>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</si>
  <si>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</si>
  <si>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</si>
  <si>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</si>
  <si>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</si>
  <si>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</si>
  <si>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</si>
  <si>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</si>
  <si>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</si>
  <si>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</si>
  <si>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</si>
  <si>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</si>
  <si>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</si>
  <si>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</si>
  <si>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</si>
  <si>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</si>
  <si>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</si>
  <si>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</si>
  <si>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</si>
  <si>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</si>
  <si>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</si>
  <si>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</si>
  <si>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</si>
  <si>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</si>
  <si>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</si>
  <si>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</si>
  <si>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</si>
  <si>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</si>
  <si>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</si>
  <si>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</si>
  <si>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</si>
  <si>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</si>
  <si>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</si>
  <si>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</si>
  <si>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</si>
  <si>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</si>
  <si>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</si>
  <si>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</si>
  <si>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</si>
  <si>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</si>
  <si>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</si>
  <si>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</si>
  <si>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</si>
  <si>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</si>
  <si>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</si>
  <si>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</si>
  <si>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</si>
  <si>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</si>
  <si>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</si>
  <si>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</si>
  <si>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</si>
  <si>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</si>
  <si>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</si>
  <si>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</si>
  <si>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</si>
  <si>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</si>
  <si>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</si>
  <si>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</si>
  <si>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</si>
  <si>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</si>
  <si>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</si>
  <si>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</si>
  <si>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</si>
  <si>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</si>
  <si>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</si>
  <si>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</si>
  <si>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</si>
  <si>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</si>
  <si>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</si>
  <si>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</si>
  <si>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</si>
  <si>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</si>
  <si>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</si>
  <si>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</si>
  <si>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</si>
  <si>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</si>
  <si>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</si>
  <si>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</si>
  <si>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</si>
  <si>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</si>
  <si>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</si>
  <si>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</si>
  <si>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</si>
  <si>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</si>
  <si>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</si>
  <si>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</si>
  <si>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</si>
  <si>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</si>
  <si>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</si>
  <si>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</si>
  <si>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</si>
  <si>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</si>
  <si>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</si>
  <si>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</si>
  <si>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</si>
  <si>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</si>
  <si>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</si>
  <si>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</si>
  <si>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</si>
  <si>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</si>
  <si>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</si>
  <si>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</si>
  <si>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</si>
  <si>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</si>
  <si>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</si>
  <si>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</si>
  <si>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</si>
  <si>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</si>
  <si>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</si>
  <si>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</si>
  <si>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</si>
  <si>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</si>
  <si>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</si>
  <si>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</si>
  <si>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</si>
  <si>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</si>
  <si>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</si>
  <si>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</si>
  <si>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</si>
  <si>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</si>
  <si>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</si>
  <si>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</si>
  <si>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</si>
  <si>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</si>
  <si>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</si>
  <si>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</si>
  <si>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</si>
  <si>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</si>
  <si>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</si>
  <si>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</si>
  <si>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</si>
  <si>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</si>
  <si>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</si>
  <si>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</si>
  <si>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</si>
  <si>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</si>
  <si>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</si>
  <si>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</si>
  <si>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</si>
  <si>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</si>
  <si>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</si>
  <si>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</si>
  <si>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</si>
  <si>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</si>
  <si>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</si>
  <si>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</si>
  <si>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</si>
  <si>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</si>
  <si>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</si>
  <si>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</si>
  <si>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</si>
  <si>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</si>
  <si>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</si>
  <si>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</si>
  <si>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</si>
  <si>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</si>
  <si>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</si>
  <si>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</si>
  <si>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</si>
  <si>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</si>
  <si>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</si>
  <si>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</si>
  <si>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</si>
  <si>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</si>
  <si>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</si>
  <si>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</si>
  <si>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</si>
  <si>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</si>
  <si>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</si>
  <si>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</si>
  <si>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</si>
  <si>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</si>
  <si>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</si>
  <si>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</si>
  <si>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</si>
  <si>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</si>
  <si>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</si>
  <si>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</si>
  <si>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</si>
  <si>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</si>
  <si>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</si>
  <si>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</si>
  <si>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</si>
  <si>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</si>
  <si>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</si>
  <si>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</si>
  <si>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</si>
  <si>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</si>
  <si>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</si>
  <si>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</si>
  <si>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</si>
  <si>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</si>
  <si>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</si>
  <si>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</si>
  <si>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</si>
  <si>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</si>
  <si>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</si>
  <si>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</si>
  <si>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</si>
  <si>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</si>
  <si>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</si>
  <si>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</si>
  <si>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</si>
  <si>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</si>
  <si>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</si>
  <si>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</si>
  <si>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</si>
  <si>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</si>
  <si>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</si>
  <si>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</si>
  <si>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</si>
  <si>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</si>
  <si>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</si>
  <si>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</si>
  <si>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</si>
  <si>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</si>
  <si>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</si>
  <si>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</si>
  <si>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</si>
  <si>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</si>
  <si>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</si>
  <si>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</si>
  <si>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</si>
  <si>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</si>
  <si>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</si>
  <si>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</si>
  <si>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</si>
  <si>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</si>
  <si>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</si>
  <si>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</si>
  <si>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</si>
  <si>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</si>
  <si>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</si>
  <si>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</si>
  <si>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</si>
  <si>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</si>
  <si>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</si>
  <si>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</si>
  <si>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</si>
  <si>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</si>
  <si>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</si>
  <si>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</si>
  <si>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</si>
  <si>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</si>
  <si>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</si>
  <si>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</si>
  <si>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</si>
  <si>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</si>
  <si>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</si>
  <si>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</si>
  <si>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</si>
  <si>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</si>
  <si>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</si>
  <si>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</si>
  <si>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</si>
  <si>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</si>
  <si>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</si>
  <si>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</si>
  <si>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</si>
  <si>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</si>
  <si>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</si>
  <si>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</si>
  <si>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</si>
  <si>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</si>
  <si>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</si>
  <si>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</si>
  <si>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</si>
  <si>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</si>
  <si>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</si>
  <si>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</si>
  <si>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</si>
  <si>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</si>
  <si>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</si>
  <si>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</si>
  <si>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</si>
  <si>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</si>
  <si>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</si>
  <si>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</si>
  <si>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</si>
  <si>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</si>
  <si>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</si>
  <si>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</si>
  <si>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</si>
  <si>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</si>
  <si>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</si>
  <si>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</si>
  <si>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</si>
  <si>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</si>
  <si>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</si>
  <si>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</si>
  <si>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</si>
  <si>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</si>
  <si>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</si>
  <si>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</si>
  <si>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</si>
  <si>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</si>
  <si>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</si>
  <si>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</si>
  <si>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</si>
  <si>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</si>
  <si>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</si>
  <si>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</si>
  <si>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</si>
  <si>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</si>
  <si>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</si>
  <si>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</si>
  <si>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</si>
  <si>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</si>
  <si>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</si>
  <si>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</si>
  <si>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</si>
  <si>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</si>
  <si>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</si>
  <si>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</si>
  <si>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</si>
  <si>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</si>
  <si>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</si>
  <si>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</si>
  <si>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</si>
  <si>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</si>
  <si>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</si>
  <si>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</si>
  <si>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</si>
  <si>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</si>
  <si>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</si>
  <si>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</si>
  <si>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</si>
  <si>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</si>
  <si>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</si>
  <si>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</si>
  <si>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</si>
  <si>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</si>
  <si>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</si>
  <si>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</si>
  <si>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</si>
  <si>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</si>
  <si>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</si>
  <si>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</si>
  <si>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</si>
  <si>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</si>
  <si>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</si>
  <si>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</si>
  <si>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</si>
  <si>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</si>
  <si>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</si>
  <si>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</si>
  <si>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</si>
  <si>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</si>
  <si>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</si>
  <si>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</si>
  <si>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</si>
  <si>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</si>
  <si>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</si>
  <si>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</si>
  <si>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</si>
  <si>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</si>
  <si>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</si>
  <si>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</si>
  <si>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</si>
  <si>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</si>
  <si>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</si>
  <si>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</si>
  <si>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</si>
  <si>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</si>
  <si>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</si>
  <si>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</si>
  <si>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</si>
  <si>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</si>
  <si>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</si>
  <si>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</si>
  <si>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</si>
  <si>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</si>
  <si>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</si>
  <si>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</si>
  <si>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</si>
  <si>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</si>
  <si>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</si>
  <si>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</si>
  <si>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</si>
  <si>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</si>
  <si>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</si>
  <si>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</si>
  <si>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</si>
  <si>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</si>
  <si>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</si>
  <si>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</si>
  <si>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</si>
  <si>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</si>
  <si>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</si>
  <si>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</si>
  <si>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</si>
  <si>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</si>
  <si>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</si>
  <si>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</si>
  <si>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</si>
  <si>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</si>
  <si>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</si>
  <si>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</si>
  <si>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</si>
  <si>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</si>
  <si>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</si>
  <si>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</si>
  <si>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</si>
  <si>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</si>
  <si>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</si>
  <si>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</si>
  <si>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</si>
  <si>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</si>
  <si>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</si>
  <si>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</si>
  <si>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</si>
  <si>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</si>
  <si>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</si>
  <si>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</si>
  <si>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</si>
  <si>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</si>
  <si>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</si>
  <si>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</si>
  <si>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</si>
  <si>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</si>
  <si>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</si>
  <si>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</si>
  <si>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</si>
  <si>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</si>
  <si>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</si>
  <si>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</si>
  <si>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</si>
  <si>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</si>
  <si>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</si>
  <si>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</si>
  <si>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</si>
  <si>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</si>
  <si>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</si>
  <si>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</si>
  <si>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</si>
  <si>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</si>
  <si>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</si>
  <si>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</si>
  <si>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</si>
  <si>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</si>
  <si>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</si>
  <si>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</si>
  <si>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</si>
  <si>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</si>
  <si>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</si>
  <si>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</si>
  <si>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</si>
  <si>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</si>
  <si>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</si>
  <si>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</si>
  <si>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</si>
  <si>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</si>
  <si>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</si>
  <si>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</si>
  <si>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</si>
  <si>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</si>
  <si>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</si>
  <si>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</si>
  <si>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</si>
  <si>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</si>
  <si>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</si>
  <si>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</si>
  <si>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</si>
  <si>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</si>
  <si>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</si>
  <si>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</si>
  <si>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</si>
  <si>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</si>
  <si>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</si>
  <si>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</si>
  <si>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</si>
  <si>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</si>
  <si>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</si>
  <si>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</si>
  <si>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</si>
  <si>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</si>
  <si>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</si>
  <si>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</si>
  <si>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</si>
  <si>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</si>
  <si>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</si>
  <si>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</si>
  <si>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</si>
  <si>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</si>
  <si>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</si>
  <si>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</si>
  <si>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</si>
  <si>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</si>
  <si>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</si>
  <si>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</si>
  <si>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</si>
  <si>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</si>
  <si>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</si>
  <si>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</si>
  <si>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</si>
  <si>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</si>
  <si>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</si>
  <si>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</si>
  <si>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</si>
  <si>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</si>
  <si>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</si>
  <si>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</si>
  <si>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</si>
  <si>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</si>
  <si>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</si>
  <si>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</si>
  <si>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</si>
  <si>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</si>
  <si>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</si>
  <si>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</si>
  <si>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</si>
  <si>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</si>
  <si>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</si>
  <si>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</si>
  <si>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</si>
  <si>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</si>
  <si>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</si>
  <si>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</si>
  <si>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</si>
  <si>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</si>
  <si>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</si>
  <si>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</si>
  <si>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</si>
  <si>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</si>
  <si>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</si>
  <si>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</si>
  <si>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</si>
  <si>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</si>
  <si>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</si>
  <si>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</si>
  <si>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</si>
  <si>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</si>
  <si>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</si>
  <si>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</si>
  <si>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</si>
  <si>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</si>
  <si>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</si>
  <si>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</si>
  <si>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</si>
  <si>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</si>
  <si>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</si>
  <si>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</si>
  <si>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</si>
  <si>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</si>
  <si>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</si>
  <si>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</si>
  <si>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</si>
  <si>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</si>
  <si>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</si>
  <si>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</si>
  <si>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</si>
  <si>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</si>
  <si>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</si>
  <si>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</si>
  <si>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</si>
  <si>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</si>
  <si>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</si>
  <si>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</si>
  <si>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</si>
  <si>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</si>
  <si>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</si>
  <si>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</si>
  <si>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</si>
  <si>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</si>
  <si>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</si>
  <si>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</si>
  <si>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</si>
  <si>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</si>
  <si>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</si>
  <si>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</si>
  <si>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</si>
  <si>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</si>
  <si>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</si>
  <si>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</si>
  <si>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</si>
  <si>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</si>
  <si>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</si>
  <si>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</si>
  <si>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</si>
  <si>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</si>
  <si>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</si>
  <si>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</si>
  <si>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</si>
  <si>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</si>
  <si>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</si>
  <si>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</si>
  <si>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</si>
  <si>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</si>
  <si>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</si>
  <si>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</si>
  <si>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</si>
  <si>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</si>
  <si>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</si>
  <si>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</si>
  <si>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</si>
  <si>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</si>
  <si>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</si>
  <si>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</si>
  <si>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</si>
  <si>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</si>
  <si>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</si>
  <si>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</si>
  <si>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</si>
  <si>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</si>
  <si>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</si>
  <si>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</si>
  <si>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</si>
  <si>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</si>
  <si>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</si>
  <si>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</si>
  <si>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</si>
  <si>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</si>
  <si>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</si>
  <si>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</si>
  <si>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</si>
  <si>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</si>
  <si>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</si>
  <si>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</si>
  <si>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</si>
  <si>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</si>
  <si>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</si>
  <si>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</si>
  <si>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</si>
  <si>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</si>
  <si>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</si>
  <si>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</si>
  <si>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</si>
  <si>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</si>
  <si>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</si>
  <si>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</si>
  <si>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</si>
  <si>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</si>
  <si>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</si>
  <si>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</si>
  <si>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</si>
  <si>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</si>
  <si>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</si>
  <si>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</si>
  <si>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</si>
  <si>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</si>
  <si>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</si>
  <si>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</si>
  <si>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</si>
  <si>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</si>
  <si>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</si>
  <si>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</si>
  <si>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</si>
  <si>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</si>
  <si>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</si>
  <si>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</si>
  <si>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</si>
  <si>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</si>
  <si>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</si>
  <si>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</si>
  <si>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</si>
  <si>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</si>
  <si>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</si>
  <si>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</si>
  <si>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</si>
  <si>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</si>
  <si>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</si>
  <si>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</si>
  <si>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</si>
  <si>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</si>
  <si>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</si>
  <si>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</si>
  <si>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</si>
  <si>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</si>
  <si>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</si>
  <si>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</si>
  <si>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</si>
  <si>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</si>
  <si>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</si>
  <si>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</si>
  <si>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</si>
  <si>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</si>
  <si>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</si>
  <si>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</si>
  <si>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</si>
  <si>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</si>
  <si>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</si>
  <si>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</si>
  <si>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</si>
  <si>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</si>
  <si>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</si>
  <si>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</si>
  <si>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</si>
  <si>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</si>
  <si>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</si>
  <si>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</si>
  <si>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</si>
  <si>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</si>
  <si>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</si>
  <si>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</si>
  <si>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</si>
  <si>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</si>
  <si>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</si>
  <si>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</si>
  <si>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</si>
  <si>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</si>
  <si>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</si>
  <si>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</si>
  <si>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</si>
  <si>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</si>
  <si>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</si>
  <si>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</si>
  <si>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</si>
  <si>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</si>
  <si>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</si>
  <si>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</si>
  <si>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</si>
  <si>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</si>
  <si>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</si>
  <si>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</si>
  <si>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</si>
  <si>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</si>
  <si>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</si>
  <si>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</si>
  <si>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</si>
  <si>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</si>
  <si>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</si>
  <si>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</si>
  <si>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</si>
  <si>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</si>
  <si>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</si>
  <si>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</si>
  <si>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</si>
  <si>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</si>
  <si>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</si>
  <si>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</si>
  <si>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</si>
  <si>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</si>
  <si>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</si>
  <si>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</si>
  <si>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</si>
  <si>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</si>
  <si>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</si>
  <si>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</si>
  <si>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</si>
  <si>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</si>
  <si>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</si>
  <si>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</si>
  <si>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</si>
  <si>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</si>
  <si>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</si>
  <si>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</si>
  <si>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</si>
  <si>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</si>
  <si>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</si>
  <si>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</si>
  <si>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</si>
  <si>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</si>
  <si>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</si>
  <si>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</si>
  <si>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</si>
  <si>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</si>
  <si>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</si>
  <si>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</si>
  <si>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</si>
  <si>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</si>
  <si>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</si>
  <si>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</si>
  <si>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</si>
  <si>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</si>
  <si>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</si>
  <si>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</si>
  <si>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</si>
  <si>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</si>
  <si>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</si>
  <si>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</si>
  <si>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</si>
  <si>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</si>
  <si>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</si>
  <si>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</si>
  <si>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</si>
  <si>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</si>
  <si>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</si>
  <si>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</si>
  <si>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</si>
  <si>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</si>
  <si>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</si>
  <si>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</si>
  <si>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</si>
  <si>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</si>
  <si>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</si>
  <si>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</si>
  <si>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</si>
  <si>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</si>
  <si>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</si>
  <si>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</si>
  <si>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</si>
  <si>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</si>
  <si>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</si>
  <si>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</si>
  <si>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</si>
  <si>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</si>
  <si>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</si>
  <si>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</si>
  <si>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</si>
  <si>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</si>
  <si>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</si>
  <si>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</si>
  <si>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</si>
  <si>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</si>
  <si>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</si>
  <si>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</si>
  <si>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</si>
  <si>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</si>
  <si>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</si>
  <si>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</si>
  <si>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</si>
  <si>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</si>
  <si>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</si>
  <si>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</si>
  <si>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</si>
  <si>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</si>
  <si>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</si>
  <si>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</si>
  <si>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</si>
  <si>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</si>
  <si>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</si>
  <si>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</si>
  <si>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</si>
  <si>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</si>
  <si>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</si>
  <si>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</si>
  <si>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</si>
  <si>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</si>
  <si>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</si>
  <si>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</si>
  <si>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</si>
  <si>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</si>
  <si>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</si>
  <si>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</si>
  <si>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</si>
  <si>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</si>
  <si>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</si>
  <si>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</si>
  <si>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</si>
  <si>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</si>
  <si>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</si>
  <si>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</si>
  <si>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</si>
  <si>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</si>
  <si>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</si>
  <si>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</si>
  <si>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</si>
  <si>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</si>
  <si>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</si>
  <si>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</si>
  <si>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</si>
  <si>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</si>
  <si>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</si>
  <si>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</si>
  <si>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</si>
  <si>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</si>
  <si>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</si>
  <si>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</si>
  <si>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</si>
  <si>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</si>
  <si>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</si>
  <si>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</si>
  <si>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</si>
  <si>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</si>
  <si>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</si>
  <si>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</si>
  <si>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</si>
  <si>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</si>
  <si>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</si>
  <si>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</si>
  <si>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</si>
  <si>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</si>
  <si>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</si>
  <si>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</si>
  <si>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</si>
  <si>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</si>
  <si>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</si>
  <si>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</si>
  <si>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</si>
  <si>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</si>
  <si>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</si>
  <si>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</si>
  <si>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</si>
  <si>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</si>
  <si>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</si>
  <si>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</si>
  <si>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</si>
  <si>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</si>
  <si>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</si>
  <si>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</si>
  <si>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</si>
  <si>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</si>
  <si>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</si>
  <si>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</si>
  <si>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</si>
  <si>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</si>
  <si>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</si>
  <si>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</si>
  <si>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</si>
  <si>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</si>
  <si>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</si>
  <si>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</si>
  <si>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</si>
  <si>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</si>
  <si>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</si>
  <si>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</si>
  <si>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</si>
  <si>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</si>
  <si>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</si>
  <si>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</si>
  <si>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</si>
  <si>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</si>
  <si>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</si>
  <si>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</si>
  <si>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</si>
  <si>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</si>
  <si>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</si>
  <si>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</si>
  <si>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</si>
  <si>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</si>
  <si>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</si>
  <si>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</si>
  <si>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</si>
  <si>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</si>
  <si>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</si>
  <si>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</si>
  <si>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</si>
  <si>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</si>
  <si>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</si>
  <si>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</si>
  <si>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</si>
  <si>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</si>
  <si>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</si>
  <si>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</si>
  <si>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</si>
  <si>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</si>
  <si>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</si>
  <si>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</si>
  <si>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</si>
  <si>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</si>
  <si>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</si>
  <si>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</si>
  <si>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</si>
  <si>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</si>
  <si>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</si>
  <si>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</si>
  <si>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</si>
  <si>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</si>
  <si>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</si>
  <si>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</si>
  <si>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</si>
  <si>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</si>
  <si>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</si>
  <si>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</si>
  <si>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</si>
  <si>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</si>
  <si>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</si>
  <si>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</si>
  <si>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</si>
  <si>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</si>
  <si>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</si>
  <si>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</si>
  <si>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</si>
  <si>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</si>
  <si>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</si>
  <si>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</si>
  <si>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</si>
  <si>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</si>
  <si>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</si>
  <si>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</si>
  <si>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</si>
  <si>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</si>
  <si>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</si>
  <si>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</si>
  <si>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</si>
  <si>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</si>
  <si>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</si>
  <si>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</si>
  <si>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</si>
  <si>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</si>
  <si>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</si>
  <si>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</si>
  <si>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</si>
  <si>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</si>
  <si>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</si>
  <si>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</si>
  <si>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</si>
  <si>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</si>
  <si>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</si>
  <si>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</si>
  <si>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</si>
  <si>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</si>
  <si>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</si>
  <si>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</si>
  <si>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</si>
  <si>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</si>
  <si>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</si>
  <si>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</si>
  <si>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</si>
  <si>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</si>
  <si>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</si>
  <si>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</si>
  <si>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</si>
  <si>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</si>
  <si>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</si>
  <si>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</si>
  <si>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</si>
  <si>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</si>
  <si>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</si>
  <si>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</si>
  <si>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</si>
  <si>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</si>
  <si>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</si>
  <si>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</si>
  <si>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</si>
  <si>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</si>
  <si>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</si>
  <si>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</si>
  <si>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</si>
  <si>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</si>
  <si>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</si>
  <si>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</si>
  <si>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</si>
  <si>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</si>
  <si>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</si>
  <si>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</si>
  <si>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</si>
  <si>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</si>
  <si>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</si>
  <si>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</si>
  <si>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</si>
  <si>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</si>
  <si>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</si>
  <si>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</si>
  <si>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</si>
  <si>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</si>
  <si>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</si>
  <si>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</si>
  <si>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</si>
  <si>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</si>
  <si>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</si>
  <si>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</si>
  <si>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</si>
  <si>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</si>
  <si>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</si>
  <si>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</si>
  <si>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</si>
  <si>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</si>
  <si>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</si>
  <si>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</si>
  <si>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</si>
  <si>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</si>
  <si>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</si>
  <si>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</si>
  <si>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</si>
  <si>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</si>
  <si>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</si>
  <si>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</si>
  <si>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</si>
  <si>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</si>
  <si>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</si>
  <si>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</si>
  <si>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</si>
  <si>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</si>
  <si>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</si>
  <si>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</si>
  <si>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</si>
  <si>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</si>
  <si>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</si>
  <si>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</si>
  <si>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</si>
  <si>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</si>
  <si>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</si>
  <si>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</si>
  <si>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</si>
  <si>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</si>
  <si>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</si>
  <si>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</si>
  <si>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</si>
  <si>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</si>
  <si>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</si>
  <si>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</si>
  <si>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</si>
  <si>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</si>
  <si>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</si>
  <si>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</si>
  <si>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</si>
  <si>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</si>
  <si>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</si>
  <si>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</si>
  <si>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</si>
  <si>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</si>
  <si>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</si>
  <si>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</si>
  <si>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</si>
  <si>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</si>
  <si>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</si>
  <si>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</si>
  <si>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</si>
  <si>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</si>
  <si>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</si>
  <si>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</si>
  <si>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</si>
  <si>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</si>
  <si>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</si>
  <si>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</si>
  <si>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</si>
  <si>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</si>
  <si>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</si>
  <si>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</si>
  <si>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</si>
  <si>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</si>
  <si>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</si>
  <si>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</si>
  <si>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</si>
  <si>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</si>
  <si>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</si>
  <si>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</si>
  <si>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</si>
  <si>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</si>
  <si>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</si>
  <si>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</si>
  <si>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</si>
  <si>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</si>
  <si>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</si>
  <si>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</si>
  <si>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</si>
  <si>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</si>
  <si>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</si>
  <si>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</si>
  <si>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</si>
  <si>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</si>
  <si>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</si>
  <si>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</si>
  <si>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</si>
  <si>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</si>
  <si>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</si>
  <si>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</si>
  <si>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</si>
  <si>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</si>
  <si>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</si>
  <si>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</si>
  <si>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</si>
  <si>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</si>
  <si>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</si>
  <si>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</si>
  <si>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</si>
  <si>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</si>
  <si>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</si>
  <si>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</si>
  <si>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</si>
  <si>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</si>
  <si>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</si>
  <si>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</si>
  <si>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</si>
  <si>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</si>
  <si>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</si>
  <si>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</si>
  <si>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</si>
  <si>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</si>
  <si>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</si>
  <si>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</si>
  <si>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</si>
  <si>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</si>
  <si>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</si>
  <si>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</si>
  <si>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</si>
  <si>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</si>
  <si>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</si>
  <si>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</si>
  <si>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</si>
  <si>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</si>
  <si>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</si>
  <si>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</si>
  <si>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</si>
  <si>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</si>
  <si>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</si>
  <si>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</si>
  <si>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</si>
  <si>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</si>
  <si>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</si>
  <si>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</si>
  <si>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</si>
  <si>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</si>
  <si>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</si>
  <si>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</si>
  <si>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</si>
  <si>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</si>
  <si>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</si>
  <si>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</si>
  <si>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</si>
  <si>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</si>
  <si>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</si>
  <si>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</si>
  <si>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</si>
  <si>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</si>
  <si>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</si>
  <si>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</si>
  <si>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</si>
  <si>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</si>
  <si>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</si>
  <si>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</si>
  <si>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</si>
  <si>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</si>
  <si>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</si>
  <si>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</si>
  <si>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</si>
  <si>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</si>
  <si>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</si>
  <si>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</si>
  <si>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</si>
  <si>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</si>
  <si>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</si>
  <si>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</si>
  <si>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</si>
  <si>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</si>
  <si>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</si>
  <si>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</si>
  <si>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</si>
  <si>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</si>
  <si>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</si>
  <si>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</si>
  <si>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</si>
  <si>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</si>
  <si>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</si>
  <si>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</si>
  <si>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</si>
  <si>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</si>
  <si>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</si>
  <si>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</si>
  <si>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</si>
  <si>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</si>
  <si>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</si>
  <si>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</si>
  <si>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</si>
  <si>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</si>
  <si>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</si>
  <si>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</si>
  <si>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</si>
  <si>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</si>
  <si>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</si>
  <si>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</si>
  <si>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</si>
  <si>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</si>
  <si>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</si>
  <si>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</si>
  <si>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</si>
  <si>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</si>
  <si>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</si>
  <si>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</si>
  <si>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</si>
  <si>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</si>
  <si>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</si>
  <si>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</si>
  <si>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</si>
  <si>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</si>
  <si>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</si>
  <si>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</si>
  <si>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</si>
  <si>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</si>
  <si>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</si>
  <si>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</si>
  <si>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</si>
  <si>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</si>
  <si>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</si>
  <si>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</si>
  <si>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</si>
  <si>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</si>
  <si>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</si>
  <si>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</si>
  <si>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</si>
  <si>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</si>
  <si>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</si>
  <si>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</si>
  <si>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</si>
  <si>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</si>
  <si>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</si>
  <si>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</si>
  <si>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</si>
  <si>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</si>
  <si>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</si>
  <si>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</si>
  <si>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</si>
  <si>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</si>
  <si>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</si>
  <si>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</si>
  <si>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</si>
  <si>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</si>
  <si>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</si>
  <si>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</si>
  <si>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</si>
  <si>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</si>
  <si>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</si>
  <si>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</si>
  <si>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</si>
  <si>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</si>
  <si>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</si>
  <si>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</si>
  <si>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</si>
  <si>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</si>
  <si>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</si>
  <si>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</si>
  <si>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</si>
  <si>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</si>
  <si>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</si>
  <si>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</si>
  <si>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</si>
  <si>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</si>
  <si>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</si>
  <si>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</si>
  <si>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</si>
  <si>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</si>
  <si>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</si>
  <si>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</si>
  <si>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</si>
  <si>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</si>
  <si>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</si>
  <si>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</si>
  <si>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</si>
  <si>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</si>
  <si>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</si>
  <si>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</si>
  <si>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</si>
  <si>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</si>
  <si>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</si>
  <si>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</si>
  <si>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</si>
  <si>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</si>
  <si>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</si>
  <si>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</si>
  <si>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</si>
  <si>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</si>
  <si>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</si>
  <si>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</si>
  <si>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</si>
  <si>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</si>
  <si>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</si>
  <si>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</si>
  <si>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</si>
  <si>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</si>
  <si>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</si>
  <si>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</si>
  <si>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</si>
  <si>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</si>
  <si>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</si>
  <si>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</si>
  <si>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</si>
  <si>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</si>
  <si>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</si>
  <si>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</si>
  <si>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</si>
  <si>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</si>
  <si>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</si>
  <si>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</si>
  <si>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</si>
  <si>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</si>
  <si>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</si>
  <si>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</si>
  <si>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</si>
  <si>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</si>
  <si>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</si>
  <si>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</si>
  <si>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</si>
  <si>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</si>
  <si>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</si>
  <si>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</si>
  <si>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</si>
  <si>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</si>
  <si>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</si>
  <si>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</si>
  <si>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</si>
  <si>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</si>
  <si>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</si>
  <si>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</si>
  <si>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</si>
  <si>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</si>
  <si>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</si>
  <si>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</si>
  <si>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</si>
  <si>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</si>
  <si>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</si>
  <si>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</si>
  <si>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</si>
  <si>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</si>
  <si>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</si>
  <si>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</si>
  <si>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</si>
  <si>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</si>
  <si>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</si>
  <si>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</si>
  <si>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</si>
  <si>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</si>
  <si>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</si>
  <si>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</si>
  <si>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</si>
  <si>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</si>
  <si>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</si>
  <si>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</si>
  <si>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</si>
  <si>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</si>
  <si>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</si>
  <si>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</si>
  <si>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</si>
  <si>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</si>
  <si>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</si>
  <si>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</si>
  <si>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</si>
  <si>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</si>
  <si>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</si>
  <si>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</si>
  <si>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</si>
  <si>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</si>
  <si>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</si>
  <si>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</si>
  <si>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</si>
  <si>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</si>
  <si>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</si>
  <si>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</si>
  <si>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</si>
  <si>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</si>
  <si>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</si>
  <si>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</si>
  <si>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</si>
  <si>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</si>
  <si>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</si>
  <si>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</si>
  <si>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</si>
  <si>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</si>
  <si>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</si>
  <si>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</si>
  <si>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</si>
  <si>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</si>
  <si>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</si>
  <si>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</si>
  <si>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</si>
  <si>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</si>
  <si>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</si>
  <si>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</si>
  <si>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</si>
  <si>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</si>
  <si>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</si>
  <si>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</si>
  <si>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</si>
  <si>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</si>
  <si>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</si>
  <si>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</si>
  <si>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</si>
  <si>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</si>
  <si>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</si>
  <si>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</si>
  <si>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</si>
  <si>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</si>
  <si>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</si>
  <si>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</si>
  <si>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</si>
  <si>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</si>
  <si>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</si>
  <si>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</si>
  <si>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</si>
  <si>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</si>
  <si>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</si>
  <si>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</si>
  <si>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</si>
  <si>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</si>
  <si>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</si>
  <si>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</si>
  <si>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</si>
  <si>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</si>
  <si>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</si>
  <si>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</si>
  <si>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</si>
  <si>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</si>
  <si>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</si>
  <si>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</si>
  <si>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</si>
  <si>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</si>
  <si>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</si>
  <si>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</si>
  <si>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</si>
  <si>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</si>
  <si>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</si>
  <si>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</si>
  <si>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</si>
  <si>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</si>
  <si>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</si>
  <si>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</si>
  <si>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</si>
  <si>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</si>
  <si>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</si>
  <si>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</si>
  <si>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</si>
  <si>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</si>
  <si>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</si>
  <si>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</si>
  <si>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</si>
  <si>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</si>
  <si>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</si>
  <si>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</si>
  <si>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</si>
  <si>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</si>
  <si>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</si>
  <si>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</si>
  <si>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</si>
  <si>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</si>
  <si>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</si>
  <si>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</si>
  <si>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</si>
  <si>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</si>
  <si>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</si>
  <si>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</si>
  <si>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</si>
  <si>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</si>
  <si>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</si>
  <si>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</si>
  <si>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</si>
  <si>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</si>
  <si>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</si>
  <si>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</si>
  <si>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</si>
  <si>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</si>
  <si>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</si>
  <si>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</si>
  <si>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</si>
  <si>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</si>
  <si>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</si>
  <si>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</si>
  <si>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</si>
  <si>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</si>
  <si>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</si>
  <si>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</si>
  <si>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</si>
  <si>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</si>
  <si>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</si>
  <si>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</si>
  <si>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</si>
  <si>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</si>
  <si>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</si>
  <si>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</si>
  <si>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</si>
  <si>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</si>
  <si>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</si>
  <si>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</si>
  <si>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</si>
  <si>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</si>
  <si>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</si>
  <si>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</si>
  <si>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</si>
  <si>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</si>
  <si>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</si>
  <si>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</si>
  <si>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</si>
  <si>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</si>
  <si>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</si>
  <si>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</si>
  <si>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</si>
  <si>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</si>
  <si>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</si>
  <si>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</si>
  <si>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</si>
  <si>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</si>
  <si>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</si>
  <si>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</si>
  <si>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</si>
  <si>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</si>
  <si>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</si>
  <si>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</si>
  <si>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</si>
  <si>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</si>
  <si>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</si>
  <si>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</si>
  <si>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</si>
  <si>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</si>
  <si>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</si>
  <si>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</si>
  <si>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</si>
  <si>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</si>
  <si>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</si>
  <si>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</si>
  <si>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</si>
  <si>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</si>
  <si>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</si>
  <si>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</si>
  <si>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</si>
  <si>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</si>
  <si>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</si>
  <si>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</si>
  <si>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</si>
  <si>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</si>
  <si>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</si>
  <si>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</si>
  <si>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</si>
  <si>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</si>
  <si>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</si>
  <si>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</si>
  <si>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</si>
  <si>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</si>
  <si>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</si>
  <si>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</si>
  <si>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</si>
  <si>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</si>
  <si>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</si>
  <si>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</si>
  <si>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</si>
  <si>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</si>
  <si>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</si>
  <si>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</si>
  <si>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</si>
  <si>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</si>
  <si>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</si>
  <si>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</si>
  <si>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</si>
  <si>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</si>
  <si>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</si>
  <si>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</si>
  <si>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</si>
  <si>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</si>
  <si>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</si>
  <si>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</si>
  <si>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</si>
  <si>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</si>
  <si>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</si>
  <si>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</si>
  <si>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</si>
  <si>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</si>
  <si>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</si>
  <si>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</si>
  <si>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</si>
  <si>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</si>
  <si>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</si>
  <si>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</si>
  <si>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</si>
  <si>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</si>
  <si>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</si>
  <si>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</si>
  <si>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</si>
  <si>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</si>
  <si>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</si>
  <si>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</si>
  <si>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</si>
  <si>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</si>
  <si>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</si>
  <si>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</si>
  <si>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</si>
  <si>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</si>
  <si>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</si>
  <si>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</si>
  <si>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</si>
  <si>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</si>
  <si>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</si>
  <si>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</si>
  <si>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</si>
  <si>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</si>
  <si>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</si>
  <si>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</si>
  <si>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</si>
  <si>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</si>
  <si>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</si>
  <si>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</si>
  <si>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</si>
  <si>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</si>
  <si>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</si>
  <si>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</si>
  <si>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</si>
  <si>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</si>
  <si>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</si>
  <si>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</si>
  <si>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</si>
  <si>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</si>
  <si>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</si>
  <si>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</si>
  <si>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</si>
  <si>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</si>
  <si>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</si>
  <si>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</si>
  <si>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</si>
  <si>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</si>
  <si>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</si>
  <si>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</si>
  <si>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</si>
  <si>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</si>
  <si>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</si>
  <si>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</si>
  <si>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</si>
  <si>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</si>
  <si>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</si>
  <si>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</si>
  <si>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</si>
  <si>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</si>
  <si>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</si>
  <si>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</si>
  <si>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</si>
  <si>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</si>
  <si>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</si>
  <si>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</si>
  <si>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</si>
  <si>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</si>
  <si>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</si>
  <si>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</si>
  <si>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</si>
  <si>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</si>
  <si>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</si>
  <si>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</si>
  <si>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</si>
  <si>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</si>
  <si>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</si>
  <si>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</si>
  <si>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</si>
  <si>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</si>
  <si>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</si>
  <si>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</si>
  <si>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</si>
  <si>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</si>
  <si>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</si>
  <si>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</si>
  <si>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</si>
  <si>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</si>
  <si>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</si>
  <si>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</si>
  <si>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</si>
  <si>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</si>
  <si>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</si>
  <si>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</si>
  <si>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</si>
  <si>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</si>
  <si>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</si>
  <si>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</si>
  <si>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</si>
  <si>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</si>
  <si>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</si>
  <si>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</si>
  <si>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</si>
  <si>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</si>
  <si>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</si>
  <si>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</si>
  <si>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</si>
  <si>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</si>
  <si>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</si>
  <si>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</si>
  <si>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</si>
  <si>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</si>
  <si>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</si>
  <si>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</si>
  <si>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</si>
  <si>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</si>
  <si>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</si>
  <si>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</si>
  <si>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</si>
  <si>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</si>
  <si>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</si>
  <si>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</si>
  <si>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</si>
  <si>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</si>
  <si>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</si>
  <si>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</si>
  <si>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</si>
  <si>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</si>
  <si>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</si>
  <si>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</si>
  <si>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</si>
  <si>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</si>
  <si>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</si>
  <si>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</si>
  <si>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</si>
  <si>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</si>
  <si>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</si>
  <si>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</si>
  <si>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</si>
  <si>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</si>
  <si>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</si>
  <si>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</si>
  <si>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</si>
  <si>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</si>
  <si>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</si>
  <si>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</si>
  <si>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</si>
  <si>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</si>
  <si>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</si>
  <si>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</si>
  <si>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</si>
  <si>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</si>
  <si>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</si>
  <si>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</si>
  <si>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</si>
  <si>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</si>
  <si>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</si>
  <si>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</si>
  <si>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</si>
  <si>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</si>
  <si>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</si>
  <si>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</si>
  <si>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</si>
  <si>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</si>
  <si>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</si>
  <si>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</si>
  <si>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</si>
  <si>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</si>
  <si>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</si>
  <si>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</si>
  <si>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</si>
  <si>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</si>
  <si>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</si>
  <si>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</si>
  <si>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</si>
  <si>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</si>
  <si>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</si>
  <si>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</si>
  <si>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</si>
  <si>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</si>
  <si>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</si>
  <si>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</si>
  <si>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</si>
  <si>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</si>
  <si>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</si>
  <si>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</si>
  <si>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</si>
  <si>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</si>
  <si>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</si>
  <si>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</si>
  <si>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</si>
  <si>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</si>
  <si>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</si>
  <si>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</si>
  <si>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</si>
  <si>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</si>
  <si>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</si>
  <si>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</si>
  <si>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</si>
  <si>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</si>
  <si>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</si>
  <si>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</si>
  <si>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</si>
  <si>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</si>
  <si>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</si>
  <si>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</si>
  <si>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</si>
  <si>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</si>
  <si>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</si>
  <si>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</si>
  <si>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</si>
  <si>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</si>
  <si>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</si>
  <si>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</si>
  <si>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</si>
  <si>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</si>
  <si>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</si>
  <si>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</si>
  <si>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</si>
  <si>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</si>
  <si>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</si>
  <si>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</si>
  <si>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</si>
  <si>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</si>
  <si>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</si>
  <si>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</si>
  <si>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</si>
  <si>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</si>
  <si>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</si>
  <si>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</si>
  <si>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</si>
  <si>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</si>
  <si>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</si>
  <si>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</si>
  <si>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</si>
  <si>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</si>
  <si>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</si>
  <si>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</si>
  <si>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</si>
  <si>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</si>
  <si>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</si>
  <si>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</si>
  <si>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</si>
  <si>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</si>
  <si>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</si>
  <si>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</si>
  <si>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</si>
  <si>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</si>
  <si>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</si>
  <si>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</si>
  <si>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</si>
  <si>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</si>
  <si>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</si>
  <si>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</si>
  <si>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</si>
  <si>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</si>
  <si>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</si>
  <si>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</si>
  <si>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</si>
  <si>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</si>
  <si>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</si>
  <si>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</si>
  <si>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</si>
  <si>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</si>
  <si>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</si>
  <si>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</si>
  <si>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</si>
  <si>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</si>
  <si>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</si>
  <si>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</si>
  <si>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</si>
  <si>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</si>
  <si>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</si>
  <si>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</si>
  <si>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</si>
  <si>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</si>
  <si>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</si>
  <si>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</si>
  <si>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</si>
  <si>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</si>
  <si>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</si>
  <si>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</si>
  <si>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</si>
  <si>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</si>
  <si>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</si>
  <si>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</si>
  <si>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</si>
  <si>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</si>
  <si>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</si>
  <si>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</si>
  <si>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</si>
  <si>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</si>
  <si>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</si>
  <si>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</si>
  <si>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</si>
  <si>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</si>
  <si>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</si>
  <si>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</si>
  <si>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</si>
  <si>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</si>
  <si>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</si>
  <si>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</si>
  <si>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</si>
  <si>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</si>
  <si>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</si>
  <si>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</si>
  <si>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</si>
  <si>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</si>
  <si>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</si>
  <si>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</si>
  <si>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</si>
  <si>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</si>
  <si>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</si>
  <si>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</si>
  <si>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</si>
  <si>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</si>
  <si>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</si>
  <si>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</si>
  <si>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</si>
  <si>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</si>
  <si>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</si>
  <si>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</si>
  <si>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</si>
  <si>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</si>
  <si>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</si>
  <si>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</si>
  <si>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</si>
  <si>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</si>
  <si>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</si>
  <si>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</si>
  <si>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</si>
  <si>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</si>
  <si>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</si>
  <si>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</si>
  <si>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</si>
  <si>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</si>
  <si>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</si>
  <si>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</si>
  <si>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</si>
  <si>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</si>
  <si>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</si>
  <si>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</si>
  <si>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</si>
  <si>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</si>
  <si>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</si>
  <si>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</si>
  <si>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</si>
  <si>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</si>
  <si>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</si>
  <si>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</si>
  <si>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</si>
  <si>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</si>
  <si>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</si>
  <si>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</si>
  <si>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</si>
  <si>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</si>
  <si>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</si>
  <si>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</si>
  <si>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</si>
  <si>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</si>
  <si>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</si>
  <si>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</si>
  <si>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</si>
  <si>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</si>
  <si>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</si>
  <si>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</si>
  <si>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</si>
  <si>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</si>
  <si>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</si>
  <si>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</si>
  <si>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</si>
  <si>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</si>
  <si>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</si>
  <si>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</si>
  <si>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</si>
  <si>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</si>
  <si>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</si>
  <si>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</si>
  <si>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</si>
  <si>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</si>
  <si>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</si>
  <si>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</si>
  <si>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</si>
  <si>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</si>
  <si>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</si>
  <si>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</si>
  <si>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</si>
  <si>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</si>
  <si>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</si>
  <si>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</si>
  <si>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</si>
  <si>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</si>
  <si>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</si>
  <si>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</si>
  <si>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</si>
  <si>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</si>
  <si>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</si>
  <si>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</si>
  <si>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</si>
  <si>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</si>
  <si>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</si>
  <si>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</si>
  <si>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</si>
  <si>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</si>
  <si>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</si>
  <si>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</si>
  <si>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</si>
  <si>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</si>
  <si>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</si>
  <si>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</si>
  <si>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</si>
  <si>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</si>
  <si>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</si>
  <si>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</si>
  <si>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</si>
  <si>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</si>
  <si>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</si>
  <si>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</si>
  <si>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</si>
  <si>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</si>
  <si>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</si>
  <si>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</si>
  <si>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</si>
  <si>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</si>
  <si>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</si>
  <si>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</si>
  <si>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</si>
  <si>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</si>
  <si>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</si>
  <si>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</si>
  <si>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</si>
  <si>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</si>
  <si>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</si>
  <si>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</si>
  <si>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</si>
  <si>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</si>
  <si>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</si>
  <si>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</si>
  <si>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</si>
  <si>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</si>
  <si>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</si>
  <si>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</si>
  <si>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</si>
  <si>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</si>
  <si>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</si>
  <si>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</si>
  <si>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</si>
  <si>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</si>
  <si>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</si>
  <si>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</si>
  <si>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</si>
  <si>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</si>
  <si>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</si>
  <si>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</si>
  <si>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</si>
  <si>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</si>
  <si>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</si>
  <si>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</si>
  <si>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</si>
  <si>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</si>
  <si>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</si>
  <si>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</si>
  <si>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</si>
  <si>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</si>
  <si>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</si>
  <si>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</si>
  <si>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</si>
  <si>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</si>
  <si>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</si>
  <si>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</si>
  <si>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</si>
  <si>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</si>
  <si>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</si>
  <si>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</si>
  <si>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</si>
  <si>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</si>
  <si>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</si>
  <si>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</si>
  <si>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</si>
  <si>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</si>
  <si>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</si>
  <si>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</si>
  <si>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</si>
  <si>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</si>
  <si>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</si>
  <si>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</si>
  <si>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</si>
  <si>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</si>
  <si>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</si>
  <si>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</si>
  <si>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</si>
  <si>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</si>
  <si>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</si>
  <si>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</si>
  <si>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</si>
  <si>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</si>
  <si>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</si>
  <si>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</si>
  <si>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</si>
  <si>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</si>
  <si>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</si>
  <si>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</si>
  <si>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</si>
  <si>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</si>
  <si>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</si>
  <si>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</si>
  <si>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</si>
  <si>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</si>
  <si>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</si>
  <si>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</si>
  <si>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</si>
  <si>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</si>
  <si>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</si>
  <si>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</si>
  <si>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</si>
  <si>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</si>
  <si>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</si>
  <si>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</si>
  <si>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</si>
  <si>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</si>
  <si>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</si>
  <si>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</si>
  <si>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</si>
  <si>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</si>
  <si>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</si>
  <si>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</si>
  <si>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</si>
  <si>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</si>
  <si>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</si>
  <si>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</si>
  <si>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</si>
  <si>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</si>
  <si>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</si>
  <si>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</si>
  <si>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</si>
  <si>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</si>
  <si>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</si>
  <si>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</si>
  <si>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</si>
  <si>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</si>
  <si>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</si>
  <si>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</si>
  <si>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</si>
  <si>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</si>
  <si>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</si>
  <si>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</si>
  <si>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</si>
  <si>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</si>
  <si>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</si>
  <si>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</si>
  <si>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</si>
  <si>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</si>
  <si>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</si>
  <si>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</si>
  <si>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</si>
  <si>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</si>
  <si>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</si>
  <si>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</si>
  <si>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</si>
  <si>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</si>
  <si>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</si>
  <si>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</si>
  <si>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</si>
  <si>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</si>
  <si>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</si>
  <si>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</si>
  <si>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</si>
  <si>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</si>
  <si>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</si>
  <si>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</si>
  <si>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</si>
  <si>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</si>
  <si>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</si>
  <si>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</si>
  <si>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</si>
  <si>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</si>
  <si>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</si>
  <si>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</si>
  <si>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</si>
  <si>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</si>
  <si>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</si>
  <si>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</si>
  <si>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</si>
  <si>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</si>
  <si>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</si>
  <si>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</si>
  <si>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</si>
  <si>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</si>
  <si>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</si>
  <si>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</si>
  <si>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</si>
  <si>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</si>
  <si>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</si>
  <si>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</si>
  <si>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</si>
  <si>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</si>
  <si>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</si>
  <si>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</si>
  <si>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</si>
  <si>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</si>
  <si>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</si>
  <si>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</si>
  <si>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</si>
  <si>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</si>
  <si>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</si>
  <si>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</si>
  <si>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</si>
  <si>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</si>
  <si>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</si>
  <si>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</si>
  <si>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</si>
  <si>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</si>
  <si>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</si>
  <si>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</si>
  <si>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</si>
  <si>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</si>
  <si>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</si>
  <si>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</si>
  <si>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</si>
  <si>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</si>
  <si>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</si>
  <si>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</si>
  <si>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</si>
  <si>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</si>
  <si>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</si>
  <si>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</si>
  <si>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</si>
  <si>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</si>
  <si>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</si>
  <si>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</si>
  <si>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</si>
  <si>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</si>
  <si>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</si>
  <si>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</si>
  <si>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</si>
  <si>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</si>
  <si>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</si>
  <si>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</si>
  <si>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</si>
  <si>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</si>
  <si>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</si>
  <si>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</si>
  <si>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</si>
  <si>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</si>
  <si>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</si>
  <si>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</si>
  <si>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</si>
  <si>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</si>
  <si>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</si>
  <si>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</si>
  <si>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</si>
  <si>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</si>
  <si>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</si>
  <si>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</si>
  <si>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</si>
  <si>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</si>
  <si>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</si>
  <si>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</si>
  <si>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</si>
  <si>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</si>
  <si>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</si>
  <si>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</si>
  <si>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</si>
  <si>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</si>
  <si>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</si>
  <si>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</si>
  <si>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</si>
  <si>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</si>
  <si>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</si>
  <si>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</si>
  <si>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</si>
  <si>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</si>
  <si>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</si>
  <si>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</si>
  <si>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</si>
  <si>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</si>
  <si>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</si>
  <si>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</si>
  <si>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</si>
  <si>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</si>
  <si>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</si>
  <si>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</si>
  <si>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</si>
  <si>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</si>
  <si>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</si>
  <si>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</si>
  <si>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</si>
  <si>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</si>
  <si>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</si>
  <si>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</si>
  <si>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</si>
  <si>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</si>
  <si>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</si>
  <si>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</si>
  <si>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</si>
  <si>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</si>
  <si>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</si>
  <si>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</si>
  <si>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</si>
  <si>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</si>
  <si>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</si>
  <si>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</si>
  <si>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</si>
  <si>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</si>
  <si>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</si>
  <si>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</si>
  <si>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</si>
  <si>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</si>
  <si>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</si>
  <si>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</si>
  <si>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</si>
  <si>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</si>
  <si>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</si>
  <si>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</si>
  <si>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</si>
  <si>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</si>
  <si>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</si>
  <si>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</si>
  <si>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</si>
  <si>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</si>
  <si>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</si>
  <si>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</si>
  <si>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</si>
  <si>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</si>
  <si>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</si>
  <si>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</si>
  <si>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</si>
  <si>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</si>
  <si>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</si>
  <si>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</si>
  <si>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</si>
  <si>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</si>
  <si>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</si>
  <si>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</si>
  <si>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</si>
  <si>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</si>
  <si>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</si>
  <si>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</si>
  <si>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</si>
  <si>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</si>
  <si>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</si>
  <si>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</si>
  <si>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</si>
  <si>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</si>
  <si>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</si>
  <si>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</si>
  <si>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</si>
  <si>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</si>
  <si>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</si>
  <si>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</si>
  <si>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</si>
  <si>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</si>
  <si>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</si>
  <si>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</si>
  <si>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</si>
  <si>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</si>
  <si>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</si>
  <si>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</si>
  <si>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</si>
  <si>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</si>
  <si>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</si>
  <si>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</si>
  <si>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</si>
  <si>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</si>
  <si>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</si>
  <si>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</si>
  <si>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</si>
  <si>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</si>
  <si>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</si>
  <si>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</si>
  <si>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</si>
  <si>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</si>
  <si>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</si>
  <si>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</si>
  <si>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</si>
  <si>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</si>
  <si>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</si>
  <si>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</si>
  <si>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</si>
  <si>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</si>
  <si>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</si>
  <si>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</si>
  <si>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</si>
  <si>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</si>
  <si>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</si>
  <si>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</si>
  <si>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</si>
  <si>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</si>
  <si>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</si>
  <si>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</si>
  <si>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</si>
  <si>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</si>
  <si>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</si>
  <si>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</si>
  <si>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</si>
  <si>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</si>
  <si>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</si>
  <si>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</si>
  <si>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</si>
  <si>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</si>
  <si>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</si>
  <si>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</si>
  <si>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</si>
  <si>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</si>
  <si>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</si>
  <si>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</si>
  <si>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</si>
  <si>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</si>
  <si>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</si>
  <si>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</si>
  <si>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</si>
  <si>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</si>
  <si>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</si>
  <si>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</si>
  <si>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</si>
  <si>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</si>
  <si>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</si>
  <si>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</si>
  <si>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</si>
  <si>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</si>
  <si>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</si>
  <si>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</si>
  <si>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</si>
  <si>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</si>
  <si>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</si>
  <si>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</si>
  <si>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</si>
  <si>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</si>
  <si>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</si>
  <si>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</si>
  <si>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</si>
  <si>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</si>
  <si>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</si>
  <si>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</si>
  <si>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</si>
  <si>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</si>
  <si>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</si>
  <si>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</si>
  <si>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</si>
  <si>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</si>
  <si>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</si>
  <si>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</si>
  <si>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</si>
  <si>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</si>
  <si>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</si>
  <si>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</si>
  <si>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</si>
  <si>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</si>
  <si>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</si>
  <si>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</si>
  <si>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</si>
  <si>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</si>
  <si>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</si>
  <si>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</si>
  <si>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</si>
  <si>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</si>
  <si>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</si>
  <si>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</si>
  <si>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</si>
  <si>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</si>
  <si>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</si>
  <si>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</si>
  <si>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</si>
  <si>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</si>
  <si>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</si>
  <si>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</si>
  <si>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</si>
  <si>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</si>
  <si>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</si>
  <si>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</si>
  <si>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</si>
  <si>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</si>
  <si>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</si>
  <si>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</si>
  <si>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</si>
  <si>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</si>
  <si>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</si>
  <si>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</si>
  <si>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</si>
  <si>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</si>
  <si>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</si>
  <si>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</si>
  <si>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</si>
  <si>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</si>
  <si>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</si>
  <si>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</si>
  <si>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</si>
  <si>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</si>
  <si>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</si>
  <si>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</si>
  <si>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</si>
  <si>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</si>
  <si>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</si>
  <si>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</si>
  <si>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</si>
  <si>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</si>
  <si>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</si>
  <si>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</si>
  <si>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</si>
  <si>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</si>
  <si>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</si>
  <si>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</si>
  <si>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</si>
  <si>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</si>
  <si>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</si>
  <si>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</si>
  <si>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</si>
  <si>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</si>
  <si>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</si>
  <si>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</si>
  <si>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</si>
  <si>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</si>
  <si>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</si>
  <si>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</si>
  <si>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</si>
  <si>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</si>
  <si>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</si>
  <si>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</si>
  <si>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</si>
  <si>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</si>
  <si>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</si>
  <si>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</si>
  <si>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</si>
  <si>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</si>
  <si>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</si>
  <si>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</si>
  <si>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</si>
  <si>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</si>
  <si>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</si>
  <si>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</si>
  <si>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</si>
  <si>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</si>
  <si>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</si>
  <si>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</si>
  <si>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</si>
  <si>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</si>
  <si>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</si>
  <si>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</si>
  <si>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</si>
  <si>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</si>
  <si>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</si>
  <si>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</si>
  <si>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</si>
  <si>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</si>
  <si>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</si>
  <si>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</si>
  <si>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</si>
  <si>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</si>
  <si>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</si>
  <si>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</si>
  <si>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</si>
  <si>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</si>
  <si>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</si>
  <si>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</si>
  <si>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</si>
  <si>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</si>
  <si>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</si>
  <si>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</si>
  <si>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</si>
  <si>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</si>
  <si>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</si>
  <si>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</si>
  <si>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</si>
  <si>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</si>
  <si>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</si>
  <si>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</si>
  <si>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</si>
  <si>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</si>
  <si>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</si>
  <si>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</si>
  <si>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</si>
  <si>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</si>
  <si>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</si>
  <si>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</si>
  <si>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</si>
  <si>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</si>
  <si>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</si>
  <si>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</si>
  <si>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</si>
  <si>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</si>
  <si>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</si>
  <si>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</si>
  <si>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</si>
  <si>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</si>
  <si>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</si>
  <si>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</si>
  <si>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</si>
  <si>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</si>
  <si>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</si>
  <si>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</si>
  <si>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</si>
  <si>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</si>
  <si>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</si>
  <si>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</si>
  <si>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</si>
  <si>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</si>
  <si>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</si>
  <si>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</si>
  <si>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</si>
  <si>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</si>
  <si>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</si>
  <si>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</si>
  <si>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</si>
  <si>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</si>
  <si>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</si>
  <si>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</si>
  <si>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</si>
  <si>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</si>
  <si>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</si>
  <si>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</si>
  <si>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</si>
  <si>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</si>
  <si>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</si>
  <si>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</si>
  <si>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</si>
  <si>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</si>
  <si>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</si>
  <si>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</si>
  <si>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</si>
  <si>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</si>
  <si>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</si>
  <si>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</si>
  <si>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</si>
  <si>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</si>
  <si>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</si>
  <si>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</si>
  <si>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</si>
  <si>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</si>
  <si>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</si>
  <si>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</si>
  <si>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</si>
  <si>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</si>
  <si>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</si>
  <si>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</si>
  <si>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</si>
  <si>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</si>
  <si>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</si>
  <si>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</si>
  <si>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</si>
  <si>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</si>
  <si>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</si>
  <si>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</si>
  <si>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</si>
  <si>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</si>
  <si>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</si>
  <si>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</si>
  <si>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</si>
  <si>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</si>
  <si>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</si>
  <si>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</si>
  <si>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</si>
  <si>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</si>
  <si>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</si>
  <si>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</si>
  <si>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</si>
  <si>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</si>
  <si>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</si>
  <si>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</si>
  <si>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</si>
  <si>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</si>
  <si>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</si>
  <si>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</si>
  <si>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</si>
  <si>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</si>
  <si>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</si>
  <si>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</si>
  <si>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</si>
  <si>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</si>
  <si>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</si>
  <si>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</si>
  <si>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</si>
  <si>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</si>
  <si>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</si>
  <si>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</si>
  <si>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</si>
  <si>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</si>
  <si>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</si>
  <si>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</si>
  <si>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</si>
  <si>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</si>
  <si>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</si>
  <si>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</si>
  <si>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</si>
  <si>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</si>
  <si>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</si>
  <si>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</si>
  <si>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</si>
  <si>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</si>
  <si>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</si>
  <si>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</si>
  <si>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</si>
  <si>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</si>
  <si>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</si>
  <si>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</si>
  <si>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</si>
  <si>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</si>
  <si>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</si>
  <si>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</si>
  <si>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</si>
  <si>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</si>
  <si>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</si>
  <si>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</si>
  <si>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</si>
  <si>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</si>
  <si>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</si>
  <si>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</si>
  <si>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</si>
  <si>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</si>
  <si>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</si>
  <si>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</si>
  <si>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</si>
  <si>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</si>
  <si>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</si>
  <si>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</si>
  <si>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</si>
  <si>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</si>
  <si>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</si>
  <si>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</si>
  <si>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</si>
  <si>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</si>
  <si>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</si>
  <si>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</si>
  <si>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</si>
  <si>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</si>
  <si>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</si>
  <si>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</si>
  <si>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</si>
  <si>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</si>
  <si>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</si>
  <si>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</si>
  <si>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</si>
  <si>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</si>
  <si>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</si>
  <si>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</si>
  <si>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</si>
  <si>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</si>
  <si>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</si>
  <si>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</si>
  <si>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</si>
  <si>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</si>
  <si>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</si>
  <si>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</si>
  <si>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</si>
  <si>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</si>
  <si>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</si>
  <si>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</si>
  <si>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</si>
  <si>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</si>
  <si>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</si>
  <si>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</si>
  <si>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</si>
  <si>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</si>
  <si>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</si>
  <si>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</si>
  <si>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</si>
  <si>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</si>
  <si>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</si>
  <si>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</si>
  <si>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</si>
  <si>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</si>
  <si>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</si>
  <si>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</si>
  <si>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</si>
  <si>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</si>
  <si>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</si>
  <si>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</si>
  <si>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</si>
  <si>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</si>
  <si>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</si>
  <si>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</si>
  <si>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</si>
  <si>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</si>
  <si>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</si>
  <si>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</si>
  <si>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</si>
  <si>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</si>
  <si>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</si>
  <si>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</si>
  <si>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</si>
  <si>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</si>
  <si>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</si>
  <si>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</si>
  <si>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</si>
  <si>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</si>
  <si>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</si>
  <si>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</si>
  <si>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</si>
  <si>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</si>
  <si>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</si>
  <si>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</si>
  <si>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</si>
  <si>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</si>
  <si>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</si>
  <si>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</si>
  <si>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</si>
  <si>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</si>
  <si>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</si>
  <si>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</si>
  <si>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</si>
  <si>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</si>
  <si>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</si>
  <si>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</si>
  <si>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</si>
  <si>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</si>
  <si>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</si>
  <si>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</si>
  <si>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</si>
  <si>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</si>
  <si>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</si>
  <si>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</si>
  <si>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</si>
  <si>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</si>
  <si>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</si>
  <si>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</si>
  <si>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</si>
  <si>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</si>
  <si>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</si>
  <si>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</si>
  <si>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</si>
  <si>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</si>
  <si>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</si>
  <si>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</si>
  <si>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</si>
  <si>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</si>
  <si>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</si>
  <si>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</si>
  <si>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</si>
  <si>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</si>
  <si>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</si>
  <si>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</si>
  <si>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</si>
  <si>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</si>
  <si>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</si>
  <si>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</si>
  <si>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</si>
  <si>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</si>
  <si>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</si>
  <si>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</si>
  <si>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</si>
  <si>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</si>
  <si>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</si>
  <si>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</si>
  <si>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</si>
  <si>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</si>
  <si>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</si>
  <si>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</si>
  <si>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</si>
  <si>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</si>
  <si>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</si>
  <si>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</si>
  <si>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</si>
  <si>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</si>
  <si>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</si>
  <si>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</si>
  <si>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</si>
  <si>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</si>
  <si>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</si>
  <si>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</si>
  <si>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</si>
  <si>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</si>
  <si>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</si>
  <si>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</si>
  <si>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</si>
  <si>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</si>
  <si>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</si>
  <si>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</si>
  <si>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</si>
  <si>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</si>
  <si>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</si>
  <si>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</si>
  <si>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</si>
  <si>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</si>
  <si>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</si>
  <si>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</si>
  <si>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</si>
  <si>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</si>
  <si>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</si>
  <si>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</si>
  <si>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</si>
  <si>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</si>
  <si>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</si>
  <si>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</si>
  <si>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</si>
  <si>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</si>
  <si>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</si>
  <si>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</si>
  <si>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</si>
  <si>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</si>
  <si>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</si>
  <si>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</si>
  <si>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</si>
  <si>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</si>
  <si>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</si>
  <si>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</si>
  <si>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</si>
  <si>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</si>
  <si>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</si>
  <si>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</si>
  <si>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</si>
  <si>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</si>
  <si>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</si>
  <si>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</si>
  <si>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</si>
  <si>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</si>
  <si>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</si>
  <si>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</si>
  <si>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</si>
  <si>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</si>
  <si>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</si>
  <si>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</si>
  <si>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</si>
  <si>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</si>
  <si>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</si>
  <si>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</si>
  <si>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</si>
  <si>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</si>
  <si>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</si>
  <si>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</si>
  <si>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</si>
  <si>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</si>
  <si>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</si>
  <si>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</si>
  <si>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</si>
  <si>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</si>
  <si>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</si>
  <si>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</si>
  <si>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</si>
  <si>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</si>
  <si>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</si>
  <si>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</si>
  <si>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</si>
  <si>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</si>
  <si>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</si>
  <si>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</si>
  <si>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</si>
  <si>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</si>
  <si>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</si>
  <si>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</si>
  <si>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</si>
  <si>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</si>
  <si>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</si>
  <si>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</si>
  <si>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</si>
  <si>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</si>
  <si>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</si>
  <si>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</si>
  <si>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</si>
  <si>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</si>
  <si>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</si>
  <si>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</si>
  <si>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</si>
  <si>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</si>
  <si>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</si>
  <si>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</si>
  <si>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</si>
  <si>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</si>
  <si>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</si>
  <si>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</si>
  <si>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</si>
  <si>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</si>
  <si>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</si>
  <si>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</si>
  <si>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</si>
  <si>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</si>
  <si>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</si>
  <si>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</si>
  <si>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</si>
  <si>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</si>
  <si>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</si>
  <si>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</si>
  <si>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</si>
  <si>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</si>
  <si>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</si>
  <si>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</si>
  <si>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</si>
  <si>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</si>
  <si>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</si>
  <si>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</si>
  <si>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</si>
  <si>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</si>
  <si>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</si>
  <si>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</si>
  <si>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</si>
  <si>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</si>
  <si>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</si>
  <si>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</si>
  <si>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</si>
  <si>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</si>
  <si>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</si>
  <si>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</si>
  <si>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</si>
  <si>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</si>
  <si>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</si>
  <si>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</si>
  <si>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</si>
  <si>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</si>
  <si>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</si>
  <si>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</si>
  <si>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</si>
  <si>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</si>
  <si>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</si>
  <si>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</si>
  <si>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</si>
  <si>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</si>
  <si>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</si>
  <si>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</si>
  <si>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</si>
  <si>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</si>
  <si>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</si>
  <si>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</si>
  <si>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</si>
  <si>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</si>
  <si>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</si>
  <si>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</si>
  <si>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</si>
  <si>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</si>
  <si>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</si>
  <si>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</si>
  <si>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</si>
  <si>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</si>
  <si>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</si>
  <si>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</si>
  <si>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</si>
  <si>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</si>
  <si>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</si>
  <si>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</si>
  <si>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</si>
  <si>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</si>
  <si>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</si>
  <si>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</si>
  <si>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</si>
  <si>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</si>
  <si>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</si>
  <si>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</si>
  <si>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</si>
  <si>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</si>
  <si>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</si>
  <si>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</si>
  <si>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</si>
  <si>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</si>
  <si>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</si>
  <si>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</si>
  <si>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</si>
  <si>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</si>
  <si>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</si>
  <si>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</si>
  <si>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</si>
  <si>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</si>
  <si>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</si>
  <si>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</si>
  <si>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</si>
  <si>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</si>
  <si>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</si>
  <si>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</si>
  <si>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</si>
  <si>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</si>
  <si>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</si>
  <si>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</si>
  <si>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</si>
  <si>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</si>
  <si>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</si>
  <si>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</si>
  <si>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</si>
  <si>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</si>
  <si>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</si>
  <si>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</si>
  <si>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</si>
  <si>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</si>
  <si>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</si>
  <si>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</si>
  <si>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</si>
  <si>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</si>
  <si>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</si>
  <si>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</si>
  <si>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</si>
  <si>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</si>
  <si>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</si>
  <si>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</si>
  <si>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</si>
  <si>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</si>
  <si>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</si>
  <si>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</si>
  <si>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</si>
  <si>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</si>
  <si>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</si>
  <si>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</si>
  <si>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</si>
  <si>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</si>
  <si>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</si>
  <si>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</si>
  <si>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</si>
  <si>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</si>
  <si>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</si>
  <si>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</si>
  <si>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</si>
  <si>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</si>
  <si>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</si>
  <si>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</si>
  <si>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</si>
  <si>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</si>
  <si>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</si>
  <si>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</si>
  <si>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</si>
  <si>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</si>
  <si>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</si>
  <si>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</si>
  <si>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</si>
  <si>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</si>
  <si>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</si>
  <si>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</si>
  <si>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</si>
  <si>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</si>
  <si>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</si>
  <si>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</si>
  <si>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</si>
  <si>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</si>
  <si>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</si>
  <si>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</si>
  <si>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</si>
  <si>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</si>
  <si>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</si>
  <si>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</si>
  <si>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</si>
  <si>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</si>
  <si>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</si>
  <si>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</si>
  <si>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</si>
  <si>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</si>
  <si>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</si>
  <si>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</si>
  <si>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</si>
  <si>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</si>
  <si>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</si>
  <si>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</si>
  <si>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</si>
  <si>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</si>
  <si>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</si>
  <si>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</si>
  <si>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</si>
  <si>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</si>
  <si>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</si>
  <si>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</si>
  <si>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</si>
  <si>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</si>
  <si>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</si>
  <si>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</si>
  <si>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</si>
  <si>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</si>
  <si>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</si>
  <si>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</si>
  <si>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</si>
  <si>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</si>
  <si>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</si>
  <si>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</si>
  <si>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</si>
  <si>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</si>
  <si>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</si>
  <si>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</si>
  <si>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</si>
  <si>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</si>
  <si>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</si>
  <si>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</si>
  <si>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</si>
  <si>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</si>
  <si>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</si>
  <si>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</si>
  <si>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</si>
  <si>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</si>
  <si>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</si>
  <si>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</si>
  <si>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</si>
  <si>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</si>
  <si>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</si>
  <si>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</si>
  <si>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</si>
  <si>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</si>
  <si>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</si>
  <si>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</si>
  <si>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</si>
  <si>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</si>
  <si>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</si>
  <si>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</si>
  <si>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</si>
  <si>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</si>
  <si>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</si>
  <si>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</si>
  <si>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</si>
  <si>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</si>
  <si>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</si>
  <si>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</si>
  <si>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</si>
  <si>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</si>
  <si>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</si>
  <si>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</si>
  <si>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</si>
  <si>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</si>
  <si>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</si>
  <si>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</si>
  <si>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</si>
  <si>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</si>
  <si>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</si>
  <si>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</si>
  <si>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</si>
  <si>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</si>
  <si>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</si>
  <si>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</si>
  <si>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</si>
  <si>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</si>
  <si>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</si>
  <si>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</si>
  <si>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</si>
  <si>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</si>
  <si>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</si>
  <si>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</si>
  <si>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</si>
  <si>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</si>
  <si>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</si>
  <si>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</si>
  <si>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</si>
  <si>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</si>
  <si>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</si>
  <si>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</si>
  <si>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</si>
  <si>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</si>
  <si>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</si>
  <si>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</si>
  <si>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</si>
  <si>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</si>
  <si>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</si>
  <si>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</si>
  <si>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</si>
  <si>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</si>
  <si>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</si>
  <si>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</si>
  <si>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</si>
  <si>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</si>
  <si>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</si>
  <si>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</si>
  <si>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</si>
  <si>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</si>
  <si>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</si>
  <si>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</si>
  <si>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</si>
  <si>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</si>
  <si>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</si>
  <si>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</si>
  <si>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</si>
  <si>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</si>
  <si>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</si>
  <si>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</si>
  <si>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</si>
  <si>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</si>
  <si>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</si>
  <si>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</si>
  <si>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</si>
  <si>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</si>
  <si>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</si>
  <si>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</si>
  <si>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</si>
  <si>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</si>
  <si>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</si>
  <si>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</si>
  <si>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</si>
  <si>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</si>
  <si>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</si>
  <si>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</si>
  <si>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</si>
  <si>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</si>
  <si>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</si>
  <si>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</si>
  <si>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</si>
  <si>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</si>
  <si>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</si>
  <si>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</si>
  <si>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</si>
  <si>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</si>
  <si>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</si>
  <si>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</si>
  <si>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</si>
  <si>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</si>
  <si>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</si>
  <si>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</si>
  <si>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</si>
  <si>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</si>
  <si>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</si>
  <si>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</si>
  <si>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</si>
  <si>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</si>
  <si>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</si>
  <si>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</si>
  <si>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</si>
  <si>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</si>
  <si>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</si>
  <si>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</si>
  <si>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</si>
  <si>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</si>
  <si>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</si>
  <si>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</si>
  <si>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</si>
  <si>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</si>
  <si>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</si>
  <si>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</si>
  <si>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</si>
  <si>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</si>
  <si>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</si>
  <si>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</si>
  <si>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</si>
  <si>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</si>
  <si>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</si>
  <si>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</si>
  <si>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</si>
  <si>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</si>
  <si>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</si>
  <si>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</si>
  <si>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</si>
  <si>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</si>
  <si>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</si>
  <si>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</si>
  <si>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</si>
  <si>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</si>
  <si>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</si>
  <si>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</si>
  <si>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</si>
  <si>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</si>
  <si>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</si>
  <si>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</si>
  <si>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</si>
  <si>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</si>
  <si>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</si>
  <si>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</si>
  <si>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</si>
  <si>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</si>
  <si>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</si>
  <si>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</si>
  <si>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</si>
  <si>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</si>
  <si>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</si>
  <si>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</si>
  <si>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</si>
  <si>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</si>
  <si>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</si>
  <si>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</si>
  <si>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</si>
  <si>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</si>
  <si>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</si>
  <si>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</si>
  <si>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</si>
  <si>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</si>
  <si>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</si>
  <si>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</si>
  <si>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</si>
  <si>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</si>
  <si>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</si>
  <si>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</si>
  <si>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</si>
  <si>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</si>
  <si>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</si>
  <si>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</si>
  <si>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</si>
  <si>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</si>
  <si>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</si>
  <si>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</si>
  <si>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</si>
  <si>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</si>
  <si>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</si>
  <si>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</si>
  <si>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</si>
  <si>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</si>
  <si>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</si>
  <si>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</si>
  <si>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</si>
  <si>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</si>
  <si>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</si>
  <si>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</si>
  <si>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</si>
  <si>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</si>
  <si>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</si>
  <si>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</si>
  <si>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</si>
  <si>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</si>
  <si>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</si>
  <si>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</si>
  <si>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</si>
  <si>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</si>
  <si>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</si>
  <si>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</si>
  <si>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</si>
  <si>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</si>
  <si>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</si>
  <si>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</si>
  <si>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</si>
  <si>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</si>
  <si>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</si>
  <si>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</si>
  <si>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</si>
  <si>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</si>
  <si>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</si>
  <si>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</si>
  <si>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</si>
  <si>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</si>
  <si>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</si>
  <si>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</si>
  <si>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</si>
  <si>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</si>
  <si>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</si>
  <si>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</si>
  <si>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</si>
  <si>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</si>
  <si>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</si>
  <si>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</si>
  <si>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</si>
  <si>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</si>
  <si>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</si>
  <si>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</si>
  <si>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</si>
  <si>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</si>
  <si>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</si>
  <si>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</si>
  <si>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</si>
  <si>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</si>
  <si>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</si>
  <si>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</si>
  <si>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</si>
  <si>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</si>
  <si>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</si>
  <si>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</si>
  <si>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</si>
  <si>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</si>
  <si>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</si>
  <si>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</si>
  <si>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</si>
  <si>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</si>
  <si>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</si>
  <si>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</si>
  <si>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</si>
  <si>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</si>
  <si>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</si>
  <si>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</si>
  <si>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</si>
  <si>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</si>
  <si>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</si>
  <si>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</si>
  <si>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</si>
  <si>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</si>
  <si>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</si>
  <si>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</si>
  <si>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</si>
  <si>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</si>
  <si>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</si>
  <si>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</si>
  <si>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</si>
  <si>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</si>
  <si>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</si>
  <si>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</si>
  <si>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</si>
  <si>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</si>
  <si>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</si>
  <si>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</si>
  <si>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</si>
  <si>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</si>
  <si>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</si>
  <si>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</si>
  <si>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</si>
  <si>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</si>
  <si>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</si>
  <si>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</si>
  <si>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</si>
  <si>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</si>
  <si>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</si>
  <si>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</si>
  <si>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</si>
  <si>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</si>
  <si>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</si>
  <si>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</si>
  <si>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</si>
  <si>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</si>
  <si>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</si>
  <si>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</si>
  <si>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</si>
  <si>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</si>
  <si>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</si>
  <si>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</si>
  <si>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</si>
  <si>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</si>
  <si>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</si>
  <si>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</si>
  <si>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</si>
  <si>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</si>
  <si>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</si>
  <si>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</si>
  <si>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</si>
  <si>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</si>
  <si>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</si>
  <si>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</si>
  <si>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</si>
  <si>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</si>
  <si>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</si>
  <si>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</si>
  <si>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</si>
  <si>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</si>
  <si>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</si>
  <si>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</si>
  <si>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</si>
  <si>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</si>
  <si>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</si>
  <si>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</si>
  <si>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</si>
  <si>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</si>
  <si>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</si>
  <si>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</si>
  <si>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</si>
  <si>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</si>
  <si>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</si>
  <si>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</si>
  <si>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</si>
  <si>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</si>
  <si>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</si>
  <si>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</si>
  <si>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</si>
  <si>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</si>
  <si>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</si>
  <si>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</si>
  <si>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</si>
  <si>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</si>
  <si>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</si>
  <si>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</si>
  <si>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</si>
  <si>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</si>
  <si>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</si>
  <si>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</si>
  <si>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</si>
  <si>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</si>
  <si>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</si>
  <si>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</si>
  <si>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</si>
  <si>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</si>
  <si>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</si>
  <si>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</si>
  <si>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</si>
  <si>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</si>
  <si>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</si>
  <si>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</si>
  <si>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</si>
  <si>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</si>
  <si>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</si>
  <si>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</si>
  <si>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</si>
  <si>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</si>
  <si>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</si>
  <si>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</si>
  <si>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</si>
  <si>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</si>
  <si>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</si>
  <si>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</si>
  <si>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</si>
  <si>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</si>
  <si>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</si>
  <si>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</si>
  <si>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</si>
  <si>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</si>
  <si>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</si>
  <si>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</si>
  <si>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</si>
  <si>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</si>
  <si>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</si>
  <si>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</si>
  <si>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</si>
  <si>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</si>
  <si>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</si>
  <si>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</si>
  <si>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</si>
  <si>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</si>
  <si>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</si>
  <si>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</si>
  <si>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</si>
  <si>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</si>
  <si>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</si>
  <si>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</si>
  <si>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</si>
  <si>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</si>
  <si>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</si>
  <si>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</si>
  <si>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</si>
  <si>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</si>
  <si>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</si>
  <si>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</si>
  <si>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</si>
  <si>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</si>
  <si>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</si>
  <si>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</si>
  <si>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</si>
  <si>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</si>
  <si>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</si>
  <si>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</si>
  <si>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</si>
  <si>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</si>
  <si>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</si>
  <si>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</si>
  <si>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</si>
  <si>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</si>
  <si>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</si>
  <si>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</si>
  <si>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</si>
  <si>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</si>
  <si>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</si>
  <si>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</si>
  <si>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</si>
  <si>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</si>
  <si>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</si>
  <si>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</si>
  <si>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</si>
  <si>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</si>
  <si>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</si>
  <si>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</si>
  <si>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</si>
  <si>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</si>
  <si>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</si>
  <si>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</si>
  <si>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</si>
  <si>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</si>
  <si>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</si>
  <si>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</si>
  <si>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</si>
  <si>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</si>
  <si>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</si>
  <si>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</si>
  <si>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</si>
  <si>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</si>
  <si>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</si>
  <si>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</si>
  <si>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</si>
  <si>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</si>
  <si>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</si>
  <si>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</si>
  <si>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</si>
  <si>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</si>
  <si>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</si>
  <si>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</si>
  <si>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</si>
  <si>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</si>
  <si>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</si>
  <si>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</si>
  <si>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</si>
  <si>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</si>
  <si>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</si>
  <si>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</si>
  <si>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</si>
  <si>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</si>
  <si>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</si>
  <si>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</si>
  <si>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</si>
  <si>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</si>
  <si>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</si>
  <si>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</si>
  <si>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</si>
  <si>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</si>
  <si>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</si>
  <si>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</si>
  <si>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</si>
  <si>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</si>
  <si>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</si>
  <si>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</si>
  <si>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</si>
  <si>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</si>
  <si>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</si>
  <si>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</si>
  <si>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</si>
  <si>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</si>
  <si>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</si>
  <si>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</si>
  <si>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</si>
  <si>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</si>
  <si>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</si>
  <si>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</si>
  <si>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</si>
  <si>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</si>
  <si>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</si>
  <si>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</si>
  <si>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</si>
  <si>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</si>
  <si>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</si>
  <si>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</si>
  <si>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</si>
  <si>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</si>
  <si>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</si>
  <si>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</si>
  <si>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</si>
  <si>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</si>
  <si>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</si>
  <si>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</si>
  <si>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</si>
  <si>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</si>
  <si>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</si>
  <si>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</si>
  <si>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</si>
  <si>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</si>
  <si>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</si>
  <si>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</si>
  <si>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</si>
  <si>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</si>
  <si>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</si>
  <si>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</si>
  <si>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</si>
  <si>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</si>
  <si>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</si>
  <si>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</si>
  <si>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</si>
  <si>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</si>
  <si>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</si>
  <si>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</si>
  <si>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</si>
  <si>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</si>
  <si>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</si>
  <si>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</si>
  <si>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</si>
  <si>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</si>
  <si>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</si>
  <si>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</si>
  <si>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</si>
  <si>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</si>
  <si>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</si>
  <si>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</si>
  <si>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</si>
  <si>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</si>
  <si>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</si>
  <si>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</si>
  <si>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</si>
  <si>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</si>
  <si>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</si>
  <si>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</si>
  <si>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</si>
  <si>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</si>
  <si>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</si>
  <si>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</si>
  <si>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</si>
  <si>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</si>
  <si>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</si>
  <si>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</si>
  <si>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</si>
  <si>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</si>
  <si>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</si>
  <si>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</si>
  <si>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</si>
  <si>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</si>
  <si>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</si>
  <si>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</si>
  <si>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</si>
  <si>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</si>
  <si>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</si>
  <si>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</si>
  <si>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</si>
  <si>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</si>
  <si>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</si>
  <si>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</si>
  <si>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</si>
  <si>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</si>
  <si>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</si>
  <si>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</si>
  <si>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</si>
  <si>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</si>
  <si>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</si>
  <si>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</si>
  <si>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</si>
  <si>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</si>
  <si>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</si>
  <si>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</si>
  <si>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</si>
  <si>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</si>
  <si>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</si>
  <si>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</si>
  <si>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</si>
  <si>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</si>
  <si>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</si>
  <si>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</si>
  <si>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</si>
  <si>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</si>
  <si>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</si>
  <si>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</si>
  <si>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</si>
  <si>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</si>
  <si>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</si>
  <si>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</si>
  <si>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</si>
  <si>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</si>
  <si>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</si>
  <si>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</si>
  <si>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</si>
  <si>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</si>
  <si>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</si>
  <si>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</si>
  <si>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</si>
  <si>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</si>
  <si>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</si>
  <si>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</si>
  <si>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</si>
  <si>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</si>
  <si>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</si>
  <si>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</si>
  <si>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</si>
  <si>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</si>
  <si>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</si>
  <si>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</si>
  <si>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</si>
  <si>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</si>
  <si>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</si>
  <si>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</si>
  <si>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</si>
  <si>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</si>
  <si>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</si>
  <si>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</si>
  <si>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</si>
  <si>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</si>
  <si>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</si>
  <si>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</si>
  <si>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</si>
  <si>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</si>
  <si>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</si>
  <si>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</si>
  <si>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</si>
  <si>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</si>
  <si>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</si>
  <si>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</si>
  <si>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</si>
  <si>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</si>
  <si>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</si>
  <si>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</si>
  <si>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</si>
  <si>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</si>
  <si>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</si>
  <si>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</si>
  <si>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</si>
  <si>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</si>
  <si>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</si>
  <si>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</si>
  <si>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</si>
  <si>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</si>
  <si>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</si>
  <si>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</si>
  <si>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</si>
  <si>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</si>
  <si>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</si>
  <si>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</si>
  <si>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</si>
  <si>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</si>
  <si>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</si>
  <si>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</si>
  <si>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</si>
  <si>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</si>
  <si>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</si>
  <si>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</si>
  <si>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</si>
  <si>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</si>
  <si>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</si>
  <si>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</si>
  <si>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</si>
  <si>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</si>
  <si>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</si>
  <si>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</si>
  <si>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</si>
  <si>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</si>
  <si>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</si>
  <si>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</si>
  <si>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</si>
  <si>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</si>
  <si>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</si>
  <si>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</si>
  <si>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</si>
  <si>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</si>
  <si>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</si>
  <si>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</si>
  <si>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</si>
  <si>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</si>
  <si>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</si>
  <si>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</si>
  <si>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</si>
  <si>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</si>
  <si>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</si>
  <si>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</si>
  <si>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</si>
  <si>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</si>
  <si>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</si>
  <si>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</si>
  <si>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</si>
  <si>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</si>
  <si>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</si>
  <si>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</si>
  <si>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</si>
  <si>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</si>
  <si>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</si>
  <si>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</si>
  <si>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</si>
  <si>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</si>
  <si>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</si>
  <si>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</si>
  <si>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</si>
  <si>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</si>
  <si>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</si>
  <si>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</si>
  <si>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</si>
  <si>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</si>
  <si>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</si>
  <si>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</si>
  <si>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</si>
  <si>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</si>
  <si>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</si>
  <si>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</si>
  <si>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</si>
  <si>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</si>
  <si>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</si>
  <si>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</si>
  <si>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</si>
  <si>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</si>
  <si>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</si>
  <si>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</si>
  <si>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</si>
  <si>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</si>
  <si>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</si>
  <si>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</si>
  <si>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</si>
  <si>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</si>
  <si>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</si>
  <si>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</si>
  <si>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</si>
  <si>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</si>
  <si>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</si>
  <si>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</si>
  <si>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</si>
  <si>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</si>
  <si>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</si>
  <si>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</si>
  <si>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</si>
  <si>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</si>
  <si>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</si>
  <si>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</si>
  <si>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</si>
  <si>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</si>
  <si>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</si>
  <si>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</si>
  <si>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</si>
  <si>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</si>
  <si>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</si>
  <si>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</si>
  <si>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</si>
  <si>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</si>
  <si>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</si>
  <si>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</si>
  <si>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</si>
  <si>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</si>
  <si>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</si>
  <si>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</si>
  <si>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</si>
  <si>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</si>
  <si>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</si>
  <si>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</si>
  <si>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</si>
  <si>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</si>
  <si>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</si>
  <si>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</si>
  <si>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</si>
  <si>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</si>
  <si>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</si>
  <si>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</si>
  <si>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</si>
  <si>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</si>
  <si>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</si>
  <si>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</si>
  <si>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</si>
  <si>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</si>
  <si>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</si>
  <si>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</si>
  <si>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</si>
  <si>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</si>
  <si>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</si>
  <si>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</si>
  <si>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</si>
  <si>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</si>
  <si>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</si>
  <si>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</si>
  <si>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</si>
  <si>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</si>
  <si>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</si>
  <si>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</si>
  <si>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</si>
  <si>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</si>
  <si>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</si>
  <si>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</si>
  <si>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</si>
  <si>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</si>
  <si>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</si>
  <si>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</si>
  <si>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</si>
  <si>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</si>
  <si>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</si>
  <si>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</si>
  <si>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</si>
  <si>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</si>
  <si>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</si>
  <si>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</si>
  <si>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</si>
  <si>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</si>
  <si>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</si>
  <si>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</si>
  <si>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</si>
  <si>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</si>
  <si>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</si>
  <si>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</si>
  <si>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</si>
  <si>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</si>
  <si>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</si>
  <si>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</si>
  <si>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</si>
  <si>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</si>
  <si>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</si>
  <si>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</si>
  <si>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</si>
  <si>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</si>
  <si>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</si>
  <si>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</si>
  <si>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</si>
  <si>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</si>
  <si>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</si>
  <si>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</si>
  <si>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</si>
  <si>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</si>
  <si>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</si>
  <si>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</si>
  <si>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</si>
  <si>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</si>
  <si>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</si>
  <si>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</si>
  <si>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</si>
  <si>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</si>
  <si>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</si>
  <si>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</si>
  <si>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</si>
  <si>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</si>
  <si>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</si>
  <si>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</si>
  <si>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</si>
  <si>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</si>
  <si>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</si>
  <si>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</si>
  <si>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</si>
  <si>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</si>
  <si>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</si>
  <si>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</si>
  <si>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</si>
  <si>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</si>
  <si>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</si>
  <si>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</si>
  <si>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</si>
  <si>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</si>
  <si>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</si>
  <si>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</si>
  <si>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</si>
  <si>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</si>
  <si>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</si>
  <si>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</si>
  <si>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</si>
  <si>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</si>
  <si>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</si>
  <si>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</si>
  <si>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</si>
  <si>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</si>
  <si>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</si>
  <si>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</si>
  <si>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</si>
  <si>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</si>
  <si>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</si>
  <si>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</si>
  <si>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</si>
  <si>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</si>
  <si>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</si>
  <si>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</si>
  <si>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</si>
  <si>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</si>
  <si>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</si>
  <si>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</si>
  <si>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</si>
  <si>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</si>
  <si>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</si>
  <si>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</si>
  <si>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</si>
  <si>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</si>
  <si>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</si>
  <si>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</si>
  <si>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</si>
  <si>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</si>
  <si>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</si>
  <si>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</si>
  <si>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</si>
  <si>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</si>
  <si>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</si>
  <si>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</si>
  <si>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</si>
  <si>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</si>
  <si>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</si>
  <si>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</si>
  <si>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</si>
  <si>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</si>
  <si>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</si>
  <si>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</si>
  <si>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</si>
  <si>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</si>
  <si>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</si>
  <si>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</si>
  <si>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</si>
  <si>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</si>
  <si>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</si>
  <si>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</si>
  <si>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</si>
  <si>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</si>
  <si>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</si>
  <si>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</si>
  <si>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</si>
  <si>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</si>
  <si>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</si>
  <si>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</si>
  <si>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</si>
  <si>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</si>
  <si>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</si>
  <si>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</si>
  <si>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</si>
  <si>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</si>
  <si>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</si>
  <si>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</si>
  <si>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</si>
  <si>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</si>
  <si>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</si>
  <si>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</si>
  <si>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</si>
  <si>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</si>
  <si>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</si>
  <si>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</si>
  <si>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</si>
  <si>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</si>
  <si>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</si>
  <si>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</si>
  <si>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</si>
  <si>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</si>
  <si>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</si>
  <si>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</si>
  <si>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</si>
  <si>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</si>
  <si>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</si>
  <si>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</si>
  <si>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</si>
  <si>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</si>
  <si>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</si>
  <si>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</si>
  <si>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</si>
  <si>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</si>
  <si>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</si>
  <si>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</si>
  <si>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</si>
  <si>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</si>
  <si>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</si>
  <si>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</si>
  <si>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</si>
  <si>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</si>
  <si>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</si>
  <si>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</si>
  <si>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</si>
  <si>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</si>
  <si>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</si>
  <si>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</si>
  <si>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</si>
  <si>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</si>
  <si>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</si>
  <si>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</si>
  <si>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</si>
  <si>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</si>
  <si>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</si>
  <si>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</si>
  <si>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</si>
  <si>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</si>
  <si>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</si>
  <si>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</si>
  <si>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</si>
  <si>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</si>
  <si>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</si>
  <si>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</si>
  <si>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</si>
  <si>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</si>
  <si>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</si>
  <si>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</si>
  <si>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</si>
  <si>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</si>
  <si>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</si>
  <si>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</si>
  <si>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</si>
  <si>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</si>
  <si>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</si>
  <si>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</si>
  <si>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</si>
  <si>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</si>
  <si>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</si>
  <si>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</si>
  <si>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</si>
  <si>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</si>
  <si>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</si>
  <si>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</si>
  <si>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</si>
  <si>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</si>
  <si>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</si>
  <si>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</si>
  <si>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</si>
  <si>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</si>
  <si>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</si>
  <si>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</si>
  <si>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</si>
  <si>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</si>
  <si>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</si>
  <si>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</si>
  <si>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</si>
  <si>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</si>
  <si>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</si>
  <si>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</si>
  <si>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</si>
  <si>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</si>
  <si>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</si>
  <si>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</si>
  <si>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</si>
  <si>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</si>
  <si>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</si>
  <si>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</si>
  <si>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</si>
  <si>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</si>
  <si>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</si>
  <si>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</si>
  <si>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</si>
  <si>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</si>
  <si>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</si>
  <si>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</si>
  <si>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</si>
  <si>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</si>
  <si>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</si>
  <si>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</si>
  <si>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</si>
  <si>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</si>
  <si>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</si>
  <si>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</si>
  <si>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</si>
  <si>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</si>
  <si>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</si>
  <si>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</si>
  <si>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</si>
  <si>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</si>
  <si>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</si>
  <si>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</si>
  <si>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</si>
  <si>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</si>
  <si>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</si>
  <si>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</si>
  <si>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</si>
  <si>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</si>
  <si>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</si>
  <si>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</si>
  <si>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</si>
  <si>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</si>
  <si>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</si>
  <si>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</si>
  <si>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</si>
  <si>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</si>
  <si>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</si>
  <si>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</si>
  <si>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</si>
  <si>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</si>
  <si>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</si>
  <si>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</si>
  <si>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</si>
  <si>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</si>
  <si>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</si>
  <si>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</si>
  <si>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</si>
  <si>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</si>
  <si>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</si>
  <si>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</si>
  <si>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</si>
  <si>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</si>
  <si>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</si>
  <si>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</si>
  <si>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</si>
  <si>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</si>
  <si>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</si>
  <si>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</si>
  <si>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</si>
  <si>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</si>
  <si>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</si>
  <si>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</si>
  <si>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</si>
  <si>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</si>
  <si>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</si>
  <si>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</si>
  <si>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</si>
  <si>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</si>
  <si>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</si>
  <si>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</si>
  <si>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</si>
  <si>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</si>
  <si>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</si>
  <si>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</si>
  <si>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</si>
  <si>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</si>
  <si>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</si>
  <si>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</si>
  <si>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</si>
  <si>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</si>
  <si>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</si>
  <si>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</si>
  <si>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</si>
  <si>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</si>
  <si>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</si>
  <si>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</si>
  <si>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</si>
  <si>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</si>
  <si>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</si>
  <si>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</si>
  <si>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</si>
  <si>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</si>
  <si>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</si>
  <si>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</si>
  <si>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</si>
  <si>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</si>
  <si>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</si>
  <si>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</si>
  <si>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</si>
  <si>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</si>
  <si>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</si>
  <si>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</si>
  <si>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</si>
  <si>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</si>
  <si>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</si>
  <si>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</si>
  <si>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</si>
  <si>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</si>
  <si>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</si>
  <si>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</si>
  <si>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</si>
  <si>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</si>
  <si>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</si>
  <si>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</si>
  <si>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</si>
  <si>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</si>
  <si>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</si>
  <si>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</si>
  <si>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</si>
  <si>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</si>
  <si>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</si>
  <si>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</si>
  <si>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</si>
  <si>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</si>
  <si>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</si>
  <si>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</si>
  <si>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</si>
  <si>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</si>
  <si>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</si>
  <si>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</si>
  <si>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</si>
  <si>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</si>
  <si>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</si>
  <si>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</si>
  <si>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</si>
  <si>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</si>
  <si>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</si>
  <si>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</si>
  <si>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</si>
  <si>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</si>
  <si>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</si>
  <si>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</si>
  <si>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</si>
  <si>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</si>
  <si>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</si>
  <si>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</si>
  <si>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</si>
  <si>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</si>
  <si>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</si>
  <si>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</si>
  <si>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</si>
  <si>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</si>
  <si>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</si>
  <si>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</si>
  <si>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</si>
  <si>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</si>
  <si>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</si>
  <si>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</si>
  <si>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</si>
  <si>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</si>
  <si>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</si>
  <si>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</si>
  <si>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</si>
  <si>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</si>
  <si>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</si>
  <si>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</si>
  <si>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</si>
  <si>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</si>
  <si>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</si>
  <si>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</si>
  <si>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</si>
  <si>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</si>
  <si>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</si>
  <si>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</si>
  <si>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</si>
  <si>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</si>
  <si>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</si>
  <si>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</si>
  <si>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</si>
  <si>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</si>
  <si>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</si>
  <si>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</si>
  <si>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</si>
  <si>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</si>
  <si>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</si>
  <si>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</si>
  <si>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</si>
  <si>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</si>
  <si>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</si>
  <si>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</si>
  <si>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</si>
  <si>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</si>
  <si>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</si>
  <si>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</si>
  <si>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</si>
  <si>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</si>
  <si>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</si>
  <si>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</si>
  <si>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</si>
  <si>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</si>
  <si>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</si>
  <si>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</si>
  <si>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</si>
  <si>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</si>
  <si>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</si>
  <si>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</si>
  <si>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</si>
  <si>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</si>
  <si>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</si>
  <si>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</si>
  <si>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</si>
  <si>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</si>
  <si>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</si>
  <si>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</si>
  <si>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</si>
  <si>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</si>
  <si>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</si>
  <si>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</si>
  <si>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</si>
  <si>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</si>
  <si>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</si>
  <si>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</si>
  <si>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</si>
  <si>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</si>
  <si>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</si>
  <si>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</si>
  <si>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</si>
  <si>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</si>
  <si>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</si>
  <si>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</si>
  <si>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</si>
  <si>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</si>
  <si>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</si>
  <si>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</si>
  <si>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</si>
  <si>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</si>
  <si>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</si>
  <si>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</si>
  <si>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</si>
  <si>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</si>
  <si>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</si>
  <si>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</si>
  <si>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</si>
  <si>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</si>
  <si>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</si>
  <si>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</si>
  <si>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</si>
  <si>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</si>
  <si>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</si>
  <si>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</si>
  <si>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</si>
  <si>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</si>
  <si>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</si>
  <si>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</si>
  <si>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</si>
  <si>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</si>
  <si>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</si>
  <si>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</si>
  <si>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</si>
  <si>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</si>
  <si>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</si>
  <si>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</si>
  <si>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</si>
  <si>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</si>
  <si>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</si>
  <si>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</si>
  <si>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</si>
  <si>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</si>
  <si>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</si>
  <si>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</si>
  <si>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</si>
  <si>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</si>
  <si>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</si>
  <si>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</si>
  <si>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</si>
  <si>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</si>
  <si>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</si>
  <si>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</si>
  <si>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</si>
  <si>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</si>
  <si>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</si>
  <si>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</si>
  <si>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</si>
  <si>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</si>
  <si>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</si>
  <si>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</si>
  <si>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</si>
  <si>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</si>
  <si>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</si>
  <si>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</si>
  <si>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</si>
  <si>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</si>
  <si>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</si>
  <si>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</si>
  <si>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</si>
  <si>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</si>
  <si>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</si>
  <si>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</si>
  <si>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</si>
  <si>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</si>
  <si>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</si>
  <si>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</si>
  <si>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</si>
  <si>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</si>
  <si>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</si>
  <si>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</si>
  <si>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</si>
  <si>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</si>
  <si>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</si>
  <si>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</si>
  <si>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</si>
  <si>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</si>
  <si>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</si>
  <si>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</si>
  <si>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</si>
  <si>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</si>
  <si>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</si>
  <si>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</si>
  <si>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</si>
  <si>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</si>
  <si>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</si>
  <si>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</si>
  <si>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</si>
  <si>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</si>
  <si>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</si>
  <si>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</si>
  <si>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</si>
  <si>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</si>
  <si>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</si>
  <si>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</si>
  <si>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</si>
  <si>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</si>
  <si>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</si>
  <si>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</si>
  <si>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</si>
  <si>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</si>
  <si>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</si>
  <si>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</si>
  <si>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</si>
  <si>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</si>
  <si>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</si>
  <si>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</si>
  <si>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</si>
  <si>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</si>
  <si>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</si>
  <si>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</si>
  <si>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</si>
  <si>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</si>
  <si>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</si>
  <si>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</si>
  <si>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</si>
  <si>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</si>
  <si>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</si>
  <si>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</si>
  <si>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</si>
  <si>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</si>
  <si>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</si>
  <si>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</si>
  <si>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</si>
  <si>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</si>
  <si>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</si>
  <si>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</si>
  <si>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</si>
  <si>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</si>
  <si>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</si>
  <si>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</si>
  <si>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</si>
  <si>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</si>
  <si>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</si>
  <si>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</si>
  <si>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</si>
  <si>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</si>
  <si>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</si>
  <si>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</si>
  <si>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</si>
  <si>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</si>
  <si>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</si>
  <si>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</si>
  <si>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</si>
  <si>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</si>
  <si>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</si>
  <si>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</si>
  <si>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</si>
  <si>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</si>
  <si>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</si>
  <si>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</si>
  <si>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</si>
  <si>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</si>
  <si>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</si>
  <si>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</si>
  <si>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</si>
  <si>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</si>
  <si>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</si>
  <si>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</si>
  <si>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</si>
  <si>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</si>
  <si>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</si>
  <si>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</si>
  <si>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</si>
  <si>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</si>
  <si>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</si>
  <si>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</si>
  <si>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</si>
  <si>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</si>
  <si>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</si>
  <si>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</si>
  <si>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</si>
  <si>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</si>
  <si>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</si>
  <si>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</si>
  <si>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</si>
  <si>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</si>
  <si>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</si>
  <si>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</si>
  <si>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</si>
  <si>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</si>
  <si>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</si>
  <si>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</si>
  <si>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</si>
  <si>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</si>
  <si>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</si>
  <si>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</si>
  <si>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</si>
  <si>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</si>
  <si>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</si>
  <si>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</si>
  <si>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</si>
  <si>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</si>
  <si>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</si>
  <si>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</si>
  <si>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</si>
  <si>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</si>
  <si>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</si>
  <si>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</si>
  <si>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</si>
  <si>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</si>
  <si>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</si>
  <si>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</si>
  <si>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</si>
  <si>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</si>
  <si>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</si>
  <si>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</si>
  <si>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</si>
  <si>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</si>
  <si>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</si>
  <si>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</si>
  <si>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</si>
  <si>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</si>
  <si>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</si>
  <si>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</si>
  <si>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</si>
  <si>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</si>
  <si>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</si>
  <si>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</si>
  <si>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</si>
  <si>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</si>
  <si>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</si>
  <si>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</si>
  <si>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</si>
  <si>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</si>
  <si>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</si>
  <si>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</si>
  <si>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</si>
  <si>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</si>
  <si>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</si>
  <si>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</si>
  <si>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</si>
  <si>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</si>
  <si>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</si>
  <si>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</si>
  <si>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</si>
  <si>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</si>
  <si>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</si>
  <si>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</si>
  <si>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</si>
  <si>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</si>
  <si>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</si>
  <si>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</si>
  <si>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</si>
  <si>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</si>
  <si>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</si>
  <si>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</si>
  <si>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</si>
  <si>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</si>
  <si>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</si>
  <si>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</si>
  <si>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</si>
  <si>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</si>
  <si>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</si>
  <si>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</si>
  <si>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</si>
  <si>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</si>
  <si>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</si>
  <si>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</si>
  <si>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</si>
  <si>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</si>
  <si>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</si>
  <si>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</si>
  <si>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</si>
  <si>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</si>
  <si>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</si>
  <si>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</si>
  <si>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</si>
  <si>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</si>
  <si>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</si>
  <si>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</si>
  <si>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</si>
  <si>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</si>
  <si>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</si>
  <si>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</si>
  <si>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</si>
  <si>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</si>
  <si>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</si>
  <si>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</si>
  <si>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</si>
  <si>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</si>
  <si>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</si>
  <si>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</si>
  <si>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</si>
  <si>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</si>
  <si>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</si>
  <si>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</si>
  <si>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</si>
  <si>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</si>
  <si>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</si>
  <si>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</si>
  <si>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</si>
  <si>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</si>
  <si>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</si>
  <si>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</si>
  <si>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</si>
  <si>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</si>
  <si>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</si>
  <si>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</si>
  <si>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</si>
  <si>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</si>
  <si>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</si>
  <si>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</si>
  <si>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</si>
  <si>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</si>
  <si>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</si>
  <si>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</si>
  <si>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</si>
  <si>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</si>
  <si>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</si>
  <si>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</si>
  <si>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</si>
  <si>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</si>
  <si>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</si>
  <si>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</si>
  <si>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</si>
  <si>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</si>
  <si>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</si>
  <si>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</si>
  <si>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</si>
  <si>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</si>
  <si>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</si>
  <si>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</si>
  <si>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</si>
  <si>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</si>
  <si>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</si>
  <si>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</si>
  <si>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</si>
  <si>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</si>
  <si>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</si>
  <si>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</si>
  <si>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</si>
  <si>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</si>
  <si>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</si>
  <si>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</si>
  <si>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</si>
  <si>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</si>
  <si>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</si>
  <si>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</si>
  <si>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</si>
  <si>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</si>
  <si>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</si>
  <si>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</si>
  <si>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</si>
  <si>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</si>
  <si>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</si>
  <si>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</si>
  <si>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</si>
  <si>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</si>
  <si>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</si>
  <si>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</si>
  <si>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</si>
  <si>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</si>
  <si>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</si>
  <si>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</si>
  <si>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</si>
  <si>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</si>
  <si>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</si>
  <si>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</si>
  <si>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</si>
  <si>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</si>
  <si>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</si>
  <si>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</si>
  <si>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</si>
  <si>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</si>
  <si>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</si>
  <si>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</si>
  <si>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</si>
  <si>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</si>
  <si>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</si>
  <si>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</si>
  <si>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</si>
  <si>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</si>
  <si>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</si>
  <si>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</si>
  <si>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</si>
  <si>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</si>
  <si>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</si>
  <si>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</si>
  <si>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</si>
  <si>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</si>
  <si>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</si>
  <si>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</si>
  <si>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</si>
  <si>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</si>
  <si>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</si>
  <si>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</si>
  <si>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</si>
  <si>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</si>
  <si>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</si>
  <si>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</si>
  <si>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</si>
  <si>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</si>
  <si>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</si>
  <si>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</si>
  <si>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</si>
  <si>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</si>
  <si>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</si>
  <si>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</si>
  <si>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</si>
  <si>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</si>
  <si>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</si>
  <si>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</si>
  <si>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</si>
  <si>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</si>
  <si>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</si>
  <si>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</si>
  <si>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</si>
  <si>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</si>
  <si>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</si>
  <si>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</si>
  <si>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</si>
  <si>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</si>
  <si>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</si>
  <si>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</si>
  <si>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</si>
  <si>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</si>
  <si>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</si>
  <si>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</si>
  <si>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</si>
  <si>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</si>
  <si>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</si>
  <si>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</si>
  <si>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</si>
  <si>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</si>
  <si>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</si>
  <si>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</si>
  <si>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</si>
  <si>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</si>
  <si>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</si>
  <si>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</si>
  <si>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</si>
  <si>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</si>
  <si>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</si>
  <si>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</si>
  <si>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</si>
  <si>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</si>
  <si>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</si>
  <si>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</si>
  <si>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</si>
  <si>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</si>
  <si>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</si>
  <si>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</si>
  <si>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</si>
  <si>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</si>
  <si>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</si>
  <si>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</si>
  <si>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</si>
  <si>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</si>
  <si>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</si>
  <si>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</si>
  <si>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</si>
  <si>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</si>
  <si>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</si>
  <si>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</si>
  <si>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</si>
  <si>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</si>
  <si>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</si>
  <si>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</si>
  <si>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</si>
  <si>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</si>
  <si>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</si>
  <si>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</si>
  <si>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</si>
  <si>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</si>
  <si>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</si>
  <si>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</si>
  <si>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</si>
  <si>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</si>
  <si>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</si>
  <si>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</si>
  <si>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</si>
  <si>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</si>
  <si>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</si>
  <si>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</si>
  <si>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</si>
  <si>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</si>
  <si>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</si>
  <si>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</si>
  <si>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</si>
  <si>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</si>
  <si>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</si>
  <si>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</si>
  <si>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</si>
  <si>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</si>
  <si>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</si>
  <si>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</si>
  <si>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</si>
  <si>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</si>
  <si>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</si>
  <si>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</si>
  <si>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</si>
  <si>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</si>
  <si>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</si>
  <si>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</si>
  <si>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</si>
  <si>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</si>
  <si>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</si>
  <si>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</si>
  <si>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</si>
  <si>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</si>
  <si>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</si>
  <si>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</si>
  <si>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</si>
  <si>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</si>
  <si>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</si>
  <si>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</si>
  <si>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</si>
  <si>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</si>
  <si>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</si>
  <si>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</si>
  <si>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</si>
  <si>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</si>
  <si>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</si>
  <si>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</si>
  <si>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</si>
  <si>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</si>
  <si>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</si>
  <si>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</si>
  <si>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</si>
  <si>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</si>
  <si>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</si>
  <si>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</si>
  <si>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</si>
  <si>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</si>
  <si>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</si>
  <si>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</si>
  <si>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</si>
  <si>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</si>
  <si>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</si>
  <si>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</si>
  <si>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</si>
  <si>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</si>
  <si>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</si>
  <si>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</si>
  <si>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</si>
  <si>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</si>
  <si>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</si>
  <si>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</si>
  <si>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</si>
  <si>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</si>
  <si>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</si>
  <si>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</si>
  <si>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</si>
  <si>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</si>
  <si>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</si>
  <si>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</si>
  <si>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</si>
  <si>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</si>
  <si>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</si>
  <si>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</si>
  <si>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</si>
  <si>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</si>
  <si>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</si>
  <si>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</si>
  <si>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</si>
  <si>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</si>
  <si>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</si>
  <si>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</si>
  <si>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</si>
  <si>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</si>
  <si>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</si>
  <si>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</si>
  <si>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</si>
  <si>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</si>
  <si>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</si>
  <si>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</si>
  <si>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</si>
  <si>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</si>
  <si>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</si>
  <si>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</si>
  <si>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</si>
  <si>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</si>
  <si>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</si>
  <si>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</si>
  <si>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</si>
  <si>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</si>
  <si>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</si>
  <si>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</si>
  <si>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</si>
  <si>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</si>
  <si>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</si>
  <si>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</si>
  <si>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</si>
  <si>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</si>
  <si>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</si>
  <si>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</si>
  <si>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</si>
  <si>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</si>
  <si>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</si>
  <si>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</si>
  <si>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</si>
  <si>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</si>
  <si>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</si>
  <si>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</si>
  <si>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</si>
  <si>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</si>
  <si>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</si>
  <si>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</si>
  <si>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</si>
  <si>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</si>
  <si>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</si>
  <si>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</si>
  <si>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</si>
  <si>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</si>
  <si>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</si>
  <si>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</si>
  <si>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</si>
  <si>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</si>
  <si>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</si>
  <si>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</si>
  <si>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</si>
  <si>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</si>
  <si>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</si>
  <si>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</si>
  <si>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</si>
  <si>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</si>
  <si>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</si>
  <si>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</si>
  <si>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</si>
  <si>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</si>
  <si>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</si>
  <si>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</si>
  <si>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</si>
  <si>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</si>
  <si>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</si>
  <si>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</si>
  <si>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</si>
  <si>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</si>
  <si>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</si>
  <si>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</si>
  <si>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</si>
  <si>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</si>
  <si>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</si>
  <si>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</si>
  <si>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</si>
  <si>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</si>
  <si>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</si>
  <si>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</si>
  <si>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</si>
  <si>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</si>
  <si>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</si>
  <si>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</si>
  <si>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</si>
  <si>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</si>
  <si>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</si>
  <si>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</si>
  <si>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</si>
  <si>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</si>
  <si>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</si>
  <si>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</si>
  <si>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</si>
  <si>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</si>
  <si>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</si>
  <si>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</si>
  <si>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</si>
  <si>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</si>
  <si>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</si>
  <si>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</si>
  <si>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</si>
  <si>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</si>
  <si>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</si>
  <si>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</si>
  <si>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</si>
  <si>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</si>
  <si>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</si>
  <si>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</si>
  <si>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</si>
  <si>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</si>
  <si>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</si>
  <si>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</si>
  <si>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</si>
  <si>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</si>
  <si>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</si>
  <si>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</si>
  <si>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</si>
  <si>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</si>
  <si>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</si>
  <si>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</si>
  <si>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</si>
  <si>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</si>
  <si>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</si>
  <si>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</si>
  <si>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</si>
  <si>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</si>
  <si>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</si>
  <si>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</si>
  <si>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</si>
  <si>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</si>
  <si>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</si>
  <si>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</si>
  <si>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</si>
  <si>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</si>
  <si>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</si>
  <si>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</si>
  <si>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</si>
  <si>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</si>
  <si>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</si>
  <si>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</si>
  <si>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</si>
  <si>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</si>
  <si>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</si>
  <si>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</si>
  <si>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</si>
  <si>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</si>
  <si>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</si>
  <si>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</si>
  <si>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</si>
  <si>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</si>
  <si>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</si>
  <si>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</si>
  <si>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</si>
  <si>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</si>
  <si>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</si>
  <si>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</si>
  <si>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</si>
  <si>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</si>
  <si>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</si>
  <si>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</si>
  <si>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</si>
  <si>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</si>
  <si>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</si>
  <si>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</si>
  <si>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</si>
  <si>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</si>
  <si>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</si>
  <si>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</si>
  <si>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</si>
  <si>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</si>
  <si>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</si>
  <si>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</si>
  <si>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</si>
  <si>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</si>
  <si>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</si>
  <si>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</si>
  <si>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</si>
  <si>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</si>
  <si>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</si>
  <si>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</si>
  <si>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</si>
  <si>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</si>
  <si>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</si>
  <si>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</si>
  <si>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</si>
  <si>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</si>
  <si>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</si>
  <si>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</si>
  <si>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</si>
  <si>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</si>
  <si>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</si>
  <si>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</si>
  <si>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</si>
  <si>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</si>
  <si>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</si>
  <si>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</si>
  <si>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</si>
  <si>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</si>
  <si>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</si>
  <si>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</si>
  <si>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</si>
  <si>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</si>
  <si>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</si>
  <si>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</si>
  <si>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</si>
  <si>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</si>
  <si>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</si>
  <si>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</si>
  <si>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</si>
  <si>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</si>
  <si>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</si>
  <si>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</si>
  <si>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</si>
  <si>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</si>
  <si>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</si>
  <si>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</si>
  <si>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</si>
  <si>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</si>
  <si>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</si>
  <si>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</si>
  <si>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</si>
  <si>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</si>
  <si>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</si>
  <si>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</si>
  <si>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</si>
  <si>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</si>
  <si>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</si>
  <si>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</si>
  <si>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</si>
  <si>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</si>
  <si>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</si>
  <si>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</si>
  <si>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</si>
  <si>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</si>
  <si>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</si>
  <si>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</si>
  <si>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</si>
  <si>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</si>
  <si>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</si>
  <si>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</si>
  <si>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</si>
  <si>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</si>
  <si>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</si>
  <si>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</si>
  <si>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</si>
  <si>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</si>
  <si>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</si>
  <si>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</si>
  <si>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</si>
  <si>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</si>
  <si>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</si>
  <si>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</si>
  <si>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</si>
  <si>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</si>
  <si>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</si>
  <si>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</si>
  <si>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</si>
  <si>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</si>
  <si>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</si>
  <si>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</si>
  <si>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</si>
  <si>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</si>
  <si>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</si>
  <si>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</si>
  <si>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</si>
  <si>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</si>
  <si>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</si>
  <si>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</si>
  <si>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</si>
  <si>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</si>
  <si>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</si>
  <si>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</si>
  <si>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</si>
  <si>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</si>
  <si>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</si>
  <si>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</si>
  <si>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</si>
  <si>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</si>
  <si>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</si>
  <si>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</si>
  <si>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</si>
  <si>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</si>
  <si>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</si>
  <si>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</si>
  <si>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</si>
  <si>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</si>
  <si>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</si>
  <si>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</si>
  <si>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</si>
  <si>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</si>
  <si>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</si>
  <si>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</si>
  <si>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</si>
  <si>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</si>
  <si>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</si>
  <si>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</si>
  <si>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</si>
  <si>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</si>
  <si>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</si>
  <si>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</si>
  <si>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</si>
  <si>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</si>
  <si>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</si>
  <si>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</si>
  <si>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</si>
  <si>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</si>
  <si>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</si>
  <si>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</si>
  <si>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</si>
  <si>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</si>
  <si>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</si>
  <si>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</si>
  <si>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</si>
  <si>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</si>
  <si>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</si>
  <si>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</si>
  <si>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</si>
  <si>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</si>
  <si>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</si>
  <si>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</si>
  <si>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</si>
  <si>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</si>
  <si>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</si>
  <si>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</si>
  <si>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</si>
  <si>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</si>
  <si>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</si>
  <si>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</si>
  <si>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</si>
  <si>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</si>
  <si>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</si>
  <si>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</si>
  <si>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</si>
  <si>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</si>
  <si>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</si>
  <si>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</si>
  <si>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</si>
  <si>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</si>
  <si>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</si>
  <si>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</si>
  <si>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</si>
  <si>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</si>
  <si>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</si>
  <si>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</si>
  <si>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</si>
  <si>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</si>
  <si>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</si>
  <si>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</si>
  <si>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</si>
  <si>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</si>
  <si>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</si>
  <si>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</si>
  <si>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</si>
  <si>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</si>
  <si>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</si>
  <si>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</si>
  <si>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</si>
  <si>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</si>
  <si>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</si>
  <si>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</si>
  <si>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</si>
  <si>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</si>
  <si>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</si>
  <si>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</si>
  <si>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</si>
  <si>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</si>
  <si>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</si>
  <si>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</si>
  <si>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</si>
  <si>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</si>
  <si>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</si>
  <si>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</si>
  <si>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</si>
  <si>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</si>
  <si>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</si>
  <si>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</si>
  <si>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</si>
  <si>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</si>
  <si>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</si>
  <si>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</si>
  <si>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</si>
  <si>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</si>
  <si>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</si>
  <si>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</si>
  <si>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</si>
  <si>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</si>
  <si>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</si>
  <si>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</si>
  <si>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</si>
  <si>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</si>
  <si>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</si>
  <si>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</si>
  <si>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</si>
  <si>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</si>
  <si>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</si>
  <si>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</si>
  <si>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</si>
  <si>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</si>
  <si>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</si>
  <si>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</si>
  <si>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</si>
  <si>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</si>
  <si>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</si>
  <si>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</si>
  <si>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</si>
  <si>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</si>
  <si>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</si>
  <si>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</si>
  <si>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</si>
  <si>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</si>
  <si>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</si>
  <si>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</si>
  <si>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</si>
  <si>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</si>
  <si>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</si>
  <si>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</si>
  <si>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</si>
  <si>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</si>
  <si>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</si>
  <si>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</si>
  <si>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</si>
  <si>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</si>
  <si>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</si>
  <si>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</si>
  <si>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</si>
  <si>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</si>
  <si>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</si>
  <si>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</si>
  <si>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</si>
  <si>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</si>
  <si>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</si>
  <si>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</si>
  <si>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</si>
  <si>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</si>
  <si>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</si>
  <si>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</si>
  <si>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</si>
  <si>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</si>
  <si>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</si>
  <si>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</si>
  <si>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</si>
  <si>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</si>
  <si>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</si>
  <si>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</si>
  <si>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</si>
  <si>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</si>
  <si>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</si>
  <si>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</si>
  <si>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</si>
  <si>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</si>
  <si>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</si>
  <si>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</si>
  <si>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</si>
  <si>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</si>
  <si>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</si>
  <si>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</si>
  <si>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</si>
  <si>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</si>
  <si>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</si>
  <si>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</si>
  <si>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</si>
  <si>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</si>
  <si>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</si>
  <si>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</si>
  <si>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</si>
  <si>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</si>
  <si>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</si>
  <si>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</si>
  <si>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</si>
  <si>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</si>
  <si>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</si>
  <si>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</si>
  <si>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</si>
  <si>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</si>
  <si>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</si>
  <si>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</si>
  <si>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</si>
  <si>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</si>
  <si>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</si>
  <si>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</si>
  <si>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</si>
  <si>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</si>
  <si>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</si>
  <si>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</si>
  <si>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</si>
  <si>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</si>
  <si>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</si>
  <si>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</si>
  <si>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</si>
  <si>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</si>
  <si>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</si>
  <si>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</si>
  <si>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</si>
  <si>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</si>
  <si>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</si>
  <si>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</si>
  <si>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</si>
  <si>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</si>
  <si>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</si>
  <si>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</si>
  <si>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</si>
  <si>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</si>
  <si>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</si>
  <si>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</si>
  <si>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</si>
  <si>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</si>
  <si>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</si>
  <si>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</si>
  <si>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</si>
  <si>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</si>
  <si>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</si>
  <si>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</si>
  <si>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</si>
  <si>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</si>
  <si>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</si>
  <si>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</si>
  <si>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</si>
  <si>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</si>
  <si>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</si>
  <si>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</si>
  <si>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</si>
  <si>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</si>
  <si>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</si>
  <si>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</si>
  <si>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</si>
  <si>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</si>
  <si>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</si>
  <si>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</si>
  <si>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</si>
  <si>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</si>
  <si>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</si>
  <si>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</si>
  <si>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</si>
  <si>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</si>
  <si>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</si>
  <si>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</si>
  <si>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</si>
  <si>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</si>
  <si>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</si>
  <si>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</si>
  <si>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</si>
  <si>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</si>
  <si>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</si>
  <si>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</si>
  <si>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</si>
  <si>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</si>
  <si>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</si>
  <si>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</si>
  <si>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</si>
  <si>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</si>
  <si>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</si>
  <si>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</si>
  <si>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</si>
  <si>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</si>
  <si>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</si>
  <si>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</si>
  <si>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</si>
  <si>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</si>
  <si>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</si>
  <si>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</si>
  <si>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</si>
  <si>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</si>
  <si>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</si>
  <si>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</si>
  <si>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</si>
  <si>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</si>
  <si>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</si>
  <si>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</si>
  <si>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</si>
  <si>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</si>
  <si>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</si>
  <si>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</si>
  <si>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</si>
  <si>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</si>
  <si>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</si>
  <si>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</si>
  <si>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</si>
  <si>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</si>
  <si>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</si>
  <si>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</si>
  <si>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</si>
  <si>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</si>
  <si>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</si>
  <si>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</si>
  <si>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</si>
  <si>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</si>
  <si>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</si>
  <si>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</si>
  <si>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</si>
  <si>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</si>
  <si>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</si>
  <si>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</si>
  <si>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</si>
  <si>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</si>
  <si>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</si>
  <si>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</si>
  <si>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</si>
  <si>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</si>
  <si>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</si>
  <si>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</si>
  <si>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</si>
  <si>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</si>
  <si>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</si>
  <si>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</si>
  <si>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</si>
  <si>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</si>
  <si>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</si>
  <si>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</si>
  <si>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</si>
  <si>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</si>
  <si>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</si>
  <si>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</si>
  <si>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</si>
  <si>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</si>
  <si>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</si>
  <si>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</si>
  <si>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</si>
  <si>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</si>
  <si>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</si>
  <si>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</si>
  <si>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</si>
  <si>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</si>
  <si>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</si>
  <si>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</si>
  <si>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</si>
  <si>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</si>
  <si>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</si>
  <si>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</si>
  <si>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</si>
  <si>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</si>
  <si>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</si>
  <si>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</si>
  <si>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</si>
  <si>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</si>
  <si>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</si>
  <si>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</si>
  <si>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</si>
  <si>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</si>
  <si>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</si>
  <si>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</si>
  <si>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</si>
  <si>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</si>
  <si>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</si>
  <si>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</si>
  <si>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</si>
  <si>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</si>
  <si>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</si>
  <si>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</si>
  <si>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</si>
  <si>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</si>
  <si>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</si>
  <si>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</si>
  <si>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</si>
  <si>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</si>
  <si>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</si>
  <si>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</si>
  <si>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</si>
  <si>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</si>
  <si>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</si>
  <si>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</si>
  <si>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</si>
  <si>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</si>
  <si>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</si>
  <si>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</si>
  <si>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</si>
  <si>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</si>
  <si>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</si>
  <si>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</si>
  <si>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</si>
  <si>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</si>
  <si>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</si>
  <si>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</si>
  <si>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</si>
  <si>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</si>
  <si>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</si>
  <si>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</si>
  <si>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</si>
  <si>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</si>
  <si>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</si>
  <si>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</si>
  <si>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</si>
  <si>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</si>
  <si>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</si>
  <si>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</si>
  <si>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</si>
  <si>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</si>
  <si>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</si>
  <si>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</si>
  <si>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</si>
  <si>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</si>
  <si>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</si>
  <si>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</si>
  <si>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</si>
  <si>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</si>
  <si>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</si>
  <si>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</si>
  <si>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</si>
  <si>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</si>
  <si>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</si>
  <si>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</si>
  <si>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</si>
  <si>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</si>
  <si>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</si>
  <si>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</si>
  <si>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</si>
  <si>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</si>
  <si>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</si>
  <si>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</si>
  <si>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</si>
  <si>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</si>
  <si>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</si>
  <si>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</si>
  <si>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</si>
  <si>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</si>
  <si>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</si>
  <si>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</si>
  <si>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</si>
  <si>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</si>
  <si>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</si>
  <si>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</si>
  <si>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</si>
  <si>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</si>
  <si>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</si>
  <si>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</si>
  <si>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</si>
  <si>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</si>
  <si>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</si>
  <si>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</si>
  <si>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</si>
  <si>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</si>
  <si>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</si>
  <si>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</si>
  <si>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</si>
  <si>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</si>
  <si>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</si>
  <si>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</si>
  <si>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</si>
  <si>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</si>
  <si>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</si>
  <si>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</si>
  <si>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</si>
  <si>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</si>
  <si>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</si>
  <si>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</si>
  <si>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</si>
  <si>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</si>
  <si>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</si>
  <si>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</si>
  <si>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</si>
  <si>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</si>
  <si>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</si>
  <si>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</si>
  <si>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</si>
  <si>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</si>
  <si>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</si>
  <si>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</si>
  <si>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</si>
  <si>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</si>
  <si>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</si>
  <si>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</si>
  <si>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</si>
  <si>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</si>
  <si>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</si>
  <si>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</si>
  <si>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</si>
  <si>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</si>
  <si>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</si>
  <si>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</si>
  <si>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</si>
  <si>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</si>
  <si>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</si>
  <si>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</si>
  <si>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</si>
  <si>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</si>
  <si>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</si>
  <si>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</si>
  <si>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</si>
  <si>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</si>
  <si>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</si>
  <si>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</si>
  <si>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</si>
  <si>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</si>
  <si>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</si>
  <si>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</si>
  <si>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</si>
  <si>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</si>
  <si>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</si>
  <si>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</si>
  <si>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</si>
  <si>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</si>
  <si>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</si>
  <si>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</si>
  <si>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</si>
  <si>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</si>
  <si>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</si>
  <si>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</si>
  <si>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</si>
  <si>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</si>
  <si>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</si>
  <si>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</si>
  <si>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</si>
  <si>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</si>
  <si>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</si>
  <si>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</si>
  <si>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</si>
  <si>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</si>
  <si>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</si>
  <si>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</si>
  <si>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</si>
  <si>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</si>
  <si>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</si>
  <si>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</si>
  <si>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</si>
  <si>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</si>
  <si>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</si>
  <si>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</si>
  <si>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</si>
  <si>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</si>
  <si>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</si>
  <si>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</si>
  <si>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</si>
  <si>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</si>
  <si>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</si>
  <si>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</si>
  <si>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</si>
  <si>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</si>
  <si>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</si>
  <si>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</si>
  <si>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</si>
  <si>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</si>
  <si>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</si>
  <si>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</si>
  <si>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</si>
  <si>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</si>
  <si>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</si>
  <si>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</si>
  <si>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</si>
  <si>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</si>
  <si>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</si>
  <si>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</si>
  <si>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</si>
  <si>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</si>
  <si>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</si>
  <si>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</si>
  <si>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</si>
  <si>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</si>
  <si>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</si>
  <si>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</si>
  <si>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</si>
  <si>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</si>
  <si>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</si>
  <si>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</si>
  <si>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</si>
  <si>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</si>
  <si>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</si>
  <si>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</si>
  <si>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</si>
  <si>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</si>
  <si>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</si>
  <si>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</si>
  <si>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</si>
  <si>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</si>
  <si>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</si>
  <si>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</si>
  <si>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</si>
  <si>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</si>
  <si>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</si>
  <si>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</si>
  <si>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</si>
  <si>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</si>
  <si>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</si>
  <si>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</si>
  <si>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</si>
  <si>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</si>
  <si>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</si>
  <si>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</si>
  <si>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</si>
  <si>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</si>
  <si>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</si>
  <si>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</si>
  <si>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</si>
  <si>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</si>
  <si>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</si>
  <si>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</si>
  <si>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</si>
  <si>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</si>
  <si>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</si>
  <si>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</si>
  <si>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</si>
  <si>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</si>
  <si>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</si>
  <si>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</si>
  <si>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</si>
  <si>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</si>
  <si>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</si>
  <si>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</si>
  <si>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</si>
  <si>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</si>
  <si>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</si>
  <si>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</si>
  <si>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</si>
  <si>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</si>
  <si>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</si>
  <si>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</si>
  <si>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</si>
  <si>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</si>
  <si>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</si>
  <si>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</si>
  <si>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</si>
  <si>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</si>
  <si>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</si>
  <si>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</si>
  <si>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</si>
  <si>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</si>
  <si>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</si>
  <si>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</si>
  <si>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</si>
  <si>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</si>
  <si>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</si>
  <si>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</si>
  <si>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</si>
  <si>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</si>
  <si>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</si>
  <si>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</si>
  <si>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</si>
  <si>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</si>
  <si>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</si>
  <si>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</si>
  <si>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</si>
  <si>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</si>
  <si>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</si>
  <si>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</si>
  <si>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</si>
  <si>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</si>
  <si>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</si>
  <si>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</si>
  <si>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</si>
  <si>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</si>
  <si>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</si>
  <si>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</si>
  <si>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</si>
  <si>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</si>
  <si>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</si>
  <si>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</si>
  <si>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</si>
  <si>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</si>
  <si>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</si>
  <si>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</si>
  <si>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</si>
  <si>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</si>
  <si>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</si>
  <si>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</si>
  <si>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</si>
  <si>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</si>
  <si>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</si>
  <si>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</si>
  <si>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</si>
  <si>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</si>
  <si>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</si>
  <si>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</si>
  <si>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</si>
  <si>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</si>
  <si>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</si>
  <si>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</si>
  <si>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</si>
  <si>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</si>
  <si>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</si>
  <si>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</si>
  <si>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</si>
  <si>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</si>
  <si>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</si>
  <si>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</si>
  <si>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</si>
  <si>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</si>
  <si>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</si>
  <si>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</si>
  <si>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</si>
  <si>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</si>
  <si>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</si>
  <si>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</si>
  <si>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</si>
  <si>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</si>
  <si>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</si>
  <si>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</si>
  <si>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</si>
  <si>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</si>
  <si>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</si>
  <si>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</si>
  <si>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</si>
  <si>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</si>
  <si>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</si>
  <si>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</si>
  <si>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</si>
  <si>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</si>
  <si>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</si>
  <si>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</si>
  <si>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</si>
  <si>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</si>
  <si>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</si>
  <si>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</si>
  <si>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</si>
  <si>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</si>
  <si>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</si>
  <si>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</si>
  <si>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</si>
  <si>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</si>
  <si>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</si>
  <si>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</si>
  <si>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</si>
  <si>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</si>
  <si>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</si>
  <si>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</si>
  <si>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</si>
  <si>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</si>
  <si>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</si>
  <si>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</si>
  <si>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</si>
  <si>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</si>
  <si>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</si>
  <si>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</si>
  <si>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</si>
  <si>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</si>
  <si>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</si>
  <si>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</si>
  <si>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</si>
  <si>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</si>
  <si>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</si>
  <si>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</si>
  <si>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</si>
  <si>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</si>
  <si>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</si>
  <si>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</si>
  <si>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</si>
  <si>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</si>
  <si>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</si>
  <si>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</si>
  <si>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</si>
  <si>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</si>
  <si>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</si>
  <si>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</si>
  <si>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</si>
  <si>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</si>
  <si>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</si>
  <si>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</si>
  <si>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</si>
  <si>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</si>
  <si>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</si>
  <si>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</si>
  <si>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</si>
  <si>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</si>
  <si>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</si>
  <si>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</si>
  <si>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</si>
  <si>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</si>
  <si>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</si>
  <si>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</si>
  <si>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</si>
  <si>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</si>
  <si>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</si>
  <si>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</si>
  <si>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</si>
  <si>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</si>
  <si>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</si>
  <si>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</si>
  <si>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</si>
  <si>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</si>
  <si>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</si>
  <si>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</si>
  <si>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</si>
  <si>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</si>
  <si>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</si>
  <si>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</si>
  <si>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</si>
  <si>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</si>
  <si>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</si>
  <si>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</si>
  <si>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</si>
  <si>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</si>
  <si>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</si>
  <si>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</si>
  <si>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</si>
  <si>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</si>
  <si>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</si>
  <si>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</si>
  <si>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</si>
  <si>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</si>
  <si>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</si>
  <si>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</si>
  <si>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</si>
  <si>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</si>
  <si>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</si>
  <si>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</si>
  <si>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</si>
  <si>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</si>
  <si>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</si>
  <si>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</si>
  <si>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</si>
  <si>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</si>
  <si>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</si>
  <si>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</si>
  <si>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</si>
  <si>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</si>
  <si>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</si>
  <si>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</si>
  <si>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</si>
  <si>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</si>
  <si>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</si>
  <si>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</si>
  <si>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</si>
  <si>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</si>
  <si>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</si>
  <si>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</si>
  <si>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</si>
  <si>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</si>
  <si>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</si>
  <si>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</si>
  <si>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</si>
  <si>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</si>
  <si>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</si>
  <si>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</si>
  <si>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</si>
  <si>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</si>
  <si>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</si>
  <si>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</si>
  <si>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</si>
  <si>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</si>
  <si>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</si>
  <si>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</si>
  <si>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</si>
  <si>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</si>
  <si>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</si>
  <si>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</si>
  <si>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</si>
  <si>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</si>
  <si>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</si>
  <si>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</si>
  <si>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</si>
  <si>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</si>
  <si>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</si>
  <si>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</si>
  <si>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</si>
  <si>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</si>
  <si>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</si>
  <si>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</si>
  <si>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</si>
  <si>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</si>
  <si>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</si>
  <si>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</si>
  <si>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</si>
  <si>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</si>
  <si>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</si>
  <si>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</si>
  <si>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</si>
  <si>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</si>
  <si>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</si>
  <si>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</si>
  <si>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</si>
  <si>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</si>
  <si>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</si>
  <si>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</si>
  <si>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</si>
  <si>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</si>
  <si>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</si>
  <si>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</si>
  <si>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</si>
  <si>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</si>
  <si>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</si>
  <si>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</si>
  <si>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</si>
  <si>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</si>
  <si>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</si>
  <si>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</si>
  <si>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</si>
  <si>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</si>
  <si>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</si>
  <si>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</si>
  <si>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</si>
  <si>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</si>
  <si>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</si>
  <si>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</si>
  <si>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</si>
  <si>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</si>
  <si>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</si>
  <si>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</si>
  <si>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</si>
  <si>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</si>
  <si>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</si>
  <si>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</si>
  <si>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</si>
  <si>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</si>
  <si>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</si>
  <si>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</si>
  <si>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</si>
  <si>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</si>
  <si>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</si>
  <si>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</si>
  <si>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</si>
  <si>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</si>
  <si>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</si>
  <si>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</si>
  <si>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</si>
  <si>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</si>
  <si>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</si>
  <si>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</si>
  <si>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</si>
  <si>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</si>
  <si>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</si>
  <si>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</si>
  <si>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</si>
  <si>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</si>
  <si>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</si>
  <si>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</si>
  <si>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</si>
  <si>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</si>
  <si>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</si>
  <si>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</si>
  <si>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</si>
  <si>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</si>
  <si>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</si>
  <si>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</si>
  <si>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</si>
  <si>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</si>
  <si>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</si>
  <si>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</si>
  <si>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</si>
  <si>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</si>
  <si>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</si>
  <si>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</si>
  <si>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</si>
  <si>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</si>
  <si>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</si>
  <si>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</si>
  <si>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</si>
  <si>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</si>
  <si>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</si>
  <si>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</si>
  <si>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</si>
  <si>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</si>
  <si>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</si>
  <si>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</si>
  <si>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</si>
  <si>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</si>
  <si>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</si>
  <si>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</si>
  <si>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</si>
  <si>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</si>
  <si>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</si>
  <si>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</si>
  <si>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</si>
  <si>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</si>
  <si>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</si>
  <si>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</si>
  <si>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</si>
  <si>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</si>
  <si>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</si>
  <si>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</si>
  <si>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</si>
  <si>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</si>
  <si>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</si>
  <si>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</si>
  <si>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</si>
  <si>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</si>
  <si>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</si>
  <si>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</si>
  <si>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</si>
  <si>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</si>
  <si>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</si>
  <si>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</si>
  <si>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</si>
  <si>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</si>
  <si>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</si>
  <si>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</si>
  <si>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</si>
  <si>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</si>
  <si>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</si>
  <si>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</si>
  <si>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</si>
  <si>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</si>
  <si>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</si>
  <si>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</si>
  <si>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</si>
  <si>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</si>
  <si>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</si>
  <si>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</si>
  <si>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</si>
  <si>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</si>
  <si>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</si>
  <si>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</si>
  <si>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</si>
  <si>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</si>
  <si>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</si>
  <si>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</si>
  <si>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</si>
  <si>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</si>
  <si>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</si>
  <si>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</si>
  <si>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</si>
  <si>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</si>
  <si>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</si>
  <si>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</si>
  <si>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</si>
  <si>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</si>
  <si>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</si>
  <si>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</si>
  <si>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</si>
  <si>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</si>
  <si>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</si>
  <si>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</si>
  <si>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</si>
  <si>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</si>
  <si>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</si>
  <si>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</si>
  <si>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</si>
  <si>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</si>
  <si>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</si>
  <si>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</si>
  <si>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</si>
  <si>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</si>
  <si>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</si>
  <si>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</si>
  <si>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</si>
  <si>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</si>
  <si>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</si>
  <si>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</si>
  <si>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</si>
  <si>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</si>
  <si>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</si>
  <si>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</si>
  <si>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</si>
  <si>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</si>
  <si>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</si>
  <si>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</si>
  <si>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</si>
  <si>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</si>
  <si>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</si>
  <si>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</si>
  <si>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</si>
  <si>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</si>
  <si>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</si>
  <si>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</si>
  <si>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</si>
  <si>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</si>
  <si>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</si>
  <si>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</si>
  <si>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</si>
  <si>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</si>
  <si>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</si>
  <si>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</si>
  <si>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</si>
  <si>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</si>
  <si>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</si>
  <si>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</si>
  <si>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</si>
  <si>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</si>
  <si>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</si>
  <si>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</si>
  <si>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</si>
  <si>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</si>
  <si>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</si>
  <si>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</si>
  <si>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</si>
  <si>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</si>
  <si>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</si>
  <si>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</si>
  <si>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</si>
  <si>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</si>
  <si>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</si>
  <si>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</si>
  <si>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</si>
  <si>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</si>
  <si>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</si>
  <si>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</si>
  <si>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</si>
  <si>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</si>
  <si>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</si>
  <si>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</si>
  <si>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</si>
  <si>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</si>
  <si>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</si>
  <si>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</si>
  <si>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</si>
  <si>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</si>
  <si>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</si>
  <si>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</si>
  <si>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</si>
  <si>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</si>
  <si>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</si>
  <si>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</si>
  <si>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</si>
  <si>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</si>
  <si>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</si>
  <si>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</si>
  <si>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</si>
  <si>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</si>
  <si>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</si>
  <si>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</si>
  <si>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</si>
  <si>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</si>
  <si>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</si>
  <si>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</si>
  <si>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</si>
  <si>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</si>
  <si>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</si>
  <si>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</si>
  <si>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</si>
  <si>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</si>
  <si>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</si>
  <si>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</si>
  <si>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</si>
  <si>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</si>
  <si>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</si>
  <si>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</si>
  <si>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</si>
  <si>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</si>
  <si>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</si>
  <si>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</si>
  <si>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</si>
  <si>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</si>
  <si>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</si>
  <si>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</si>
  <si>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</si>
  <si>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</si>
  <si>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</si>
  <si>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</si>
  <si>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</si>
  <si>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</si>
  <si>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</si>
  <si>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</si>
  <si>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</si>
  <si>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</si>
  <si>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</si>
  <si>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</si>
  <si>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</si>
  <si>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</si>
  <si>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</si>
  <si>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</si>
  <si>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</si>
  <si>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</si>
  <si>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</si>
  <si>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</si>
  <si>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</si>
  <si>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</si>
  <si>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</si>
  <si>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</si>
  <si>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</si>
  <si>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</si>
  <si>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</si>
  <si>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</si>
  <si>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</si>
  <si>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</si>
  <si>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</si>
  <si>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</si>
  <si>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</si>
  <si>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</si>
  <si>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</si>
  <si>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</si>
  <si>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</si>
  <si>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</si>
  <si>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</si>
  <si>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</si>
  <si>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</si>
  <si>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</si>
  <si>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</si>
  <si>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</si>
  <si>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</si>
  <si>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</si>
  <si>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</si>
  <si>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</si>
  <si>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</si>
  <si>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</si>
  <si>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</si>
  <si>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</si>
  <si>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</si>
  <si>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</si>
  <si>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</si>
  <si>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</si>
  <si>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</si>
  <si>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</si>
  <si>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</si>
  <si>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</si>
  <si>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</si>
  <si>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</si>
  <si>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</si>
  <si>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</si>
  <si>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</si>
  <si>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</si>
  <si>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</si>
  <si>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</si>
  <si>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</si>
  <si>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</si>
  <si>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</si>
  <si>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</si>
  <si>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</si>
  <si>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</si>
  <si>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</si>
  <si>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</si>
  <si>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</si>
  <si>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</si>
  <si>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</si>
  <si>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</si>
  <si>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</si>
  <si>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</si>
  <si>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</si>
  <si>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</si>
  <si>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</si>
  <si>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</si>
  <si>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</si>
  <si>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</si>
  <si>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</si>
  <si>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</si>
  <si>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</si>
  <si>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</si>
  <si>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</si>
  <si>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</si>
  <si>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</si>
  <si>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</si>
  <si>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</si>
  <si>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</si>
  <si>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</si>
  <si>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</si>
  <si>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</si>
  <si>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</si>
  <si>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</si>
  <si>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</si>
  <si>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</si>
  <si>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</si>
  <si>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</si>
  <si>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</si>
  <si>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</si>
  <si>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</si>
  <si>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</si>
  <si>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</si>
  <si>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</si>
  <si>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</si>
  <si>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</si>
  <si>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</si>
  <si>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</si>
  <si>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</si>
  <si>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</si>
  <si>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</si>
  <si>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</si>
  <si>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</si>
  <si>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</si>
  <si>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</si>
  <si>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</si>
  <si>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</si>
  <si>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</si>
  <si>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</si>
  <si>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</si>
  <si>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</si>
  <si>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</si>
  <si>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</si>
  <si>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</si>
  <si>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</si>
  <si>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</si>
  <si>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</si>
  <si>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</si>
  <si>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</si>
  <si>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</si>
  <si>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</si>
  <si>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</si>
  <si>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</si>
  <si>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</si>
  <si>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</si>
  <si>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</si>
  <si>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</si>
  <si>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</si>
  <si>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</si>
  <si>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</si>
  <si>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</si>
  <si>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</si>
  <si>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</si>
  <si>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</si>
  <si>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</si>
  <si>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</si>
  <si>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</si>
  <si>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</si>
  <si>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</si>
  <si>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</si>
  <si>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</si>
  <si>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</si>
  <si>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</si>
  <si>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</si>
  <si>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</si>
  <si>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</si>
  <si>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</si>
  <si>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</si>
  <si>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</si>
  <si>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</si>
  <si>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</si>
  <si>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</si>
  <si>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</si>
  <si>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</si>
  <si>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</si>
  <si>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</si>
  <si>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</si>
  <si>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</si>
  <si>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</si>
  <si>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</si>
  <si>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</si>
  <si>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</si>
  <si>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</si>
  <si>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</si>
  <si>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</si>
  <si>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</si>
  <si>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</si>
  <si>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</si>
  <si>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</si>
  <si>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</si>
  <si>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</si>
  <si>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</si>
  <si>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</si>
  <si>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</si>
  <si>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</si>
  <si>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</si>
  <si>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</si>
  <si>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</si>
  <si>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</si>
  <si>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</si>
  <si>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</si>
  <si>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</si>
  <si>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</si>
  <si>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</si>
  <si>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</si>
  <si>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</si>
  <si>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</si>
  <si>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</si>
  <si>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</si>
  <si>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</si>
  <si>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</si>
  <si>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</si>
  <si>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</si>
  <si>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</si>
  <si>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</si>
  <si>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</si>
  <si>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</si>
  <si>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</si>
  <si>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</si>
  <si>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</si>
  <si>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</si>
  <si>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</si>
  <si>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</si>
  <si>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</si>
  <si>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</si>
  <si>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</si>
  <si>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</si>
  <si>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</si>
  <si>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</si>
  <si>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</si>
  <si>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</si>
  <si>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</si>
  <si>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</si>
  <si>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</si>
  <si>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</si>
  <si>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</si>
  <si>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</si>
  <si>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</si>
  <si>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</si>
  <si>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</si>
  <si>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</si>
  <si>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</si>
  <si>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</si>
  <si>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</si>
  <si>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</si>
  <si>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</si>
  <si>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</si>
  <si>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</si>
  <si>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</si>
  <si>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</si>
  <si>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</si>
  <si>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</si>
  <si>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</si>
  <si>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</si>
  <si>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</si>
  <si>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</si>
  <si>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</si>
  <si>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</si>
  <si>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</si>
  <si>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</si>
  <si>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</si>
  <si>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</si>
  <si>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</si>
  <si>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</si>
  <si>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</si>
  <si>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</si>
  <si>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</si>
  <si>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</si>
  <si>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</si>
  <si>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</si>
  <si>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</si>
  <si>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</si>
  <si>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</si>
  <si>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</si>
  <si>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</si>
  <si>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</si>
  <si>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</si>
  <si>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</si>
  <si>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</si>
  <si>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</si>
  <si>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</si>
  <si>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</si>
  <si>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</si>
  <si>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</si>
  <si>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</si>
  <si>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</si>
  <si>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</si>
  <si>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</si>
  <si>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</si>
  <si>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</si>
  <si>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</si>
  <si>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</si>
  <si>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</si>
  <si>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</si>
  <si>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</si>
  <si>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</si>
  <si>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</si>
  <si>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</si>
  <si>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</si>
  <si>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</si>
  <si>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</si>
  <si>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</si>
  <si>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</si>
  <si>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</si>
  <si>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</si>
  <si>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</si>
  <si>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</si>
  <si>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</si>
  <si>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</si>
  <si>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</si>
  <si>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</si>
  <si>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</si>
  <si>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</si>
  <si>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</si>
  <si>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</si>
  <si>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</si>
  <si>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</si>
  <si>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</si>
  <si>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</si>
  <si>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</si>
  <si>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</si>
  <si>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</si>
  <si>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</si>
  <si>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</si>
  <si>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</si>
  <si>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</si>
  <si>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</si>
  <si>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</si>
  <si>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</si>
  <si>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</si>
  <si>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</si>
  <si>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</si>
  <si>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</si>
  <si>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</si>
  <si>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</si>
  <si>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</si>
  <si>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</si>
  <si>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</si>
  <si>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</si>
  <si>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</si>
  <si>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</si>
  <si>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</si>
  <si>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</si>
  <si>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</si>
  <si>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</si>
  <si>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</si>
  <si>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</si>
  <si>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</si>
  <si>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</si>
  <si>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</si>
  <si>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</si>
  <si>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</si>
  <si>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</si>
  <si>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</si>
  <si>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</si>
  <si>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</si>
  <si>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</si>
  <si>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</si>
  <si>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</si>
  <si>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</si>
  <si>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</si>
  <si>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</si>
  <si>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</si>
  <si>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</si>
  <si>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</si>
  <si>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</si>
  <si>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</si>
  <si>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</si>
  <si>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</si>
  <si>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</si>
  <si>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</si>
  <si>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</si>
  <si>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</si>
  <si>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</si>
  <si>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</si>
  <si>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</si>
  <si>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</si>
  <si>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</si>
  <si>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</si>
  <si>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</si>
  <si>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</si>
  <si>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</si>
  <si>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</si>
  <si>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</si>
  <si>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</si>
  <si>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</si>
  <si>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</si>
  <si>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</si>
  <si>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</si>
  <si>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</si>
  <si>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</si>
  <si>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</si>
  <si>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</si>
  <si>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</si>
  <si>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</si>
  <si>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</si>
  <si>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</si>
  <si>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</si>
  <si>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</si>
  <si>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</si>
  <si>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</si>
  <si>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</si>
  <si>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</si>
  <si>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</si>
  <si>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</si>
  <si>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</si>
  <si>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</si>
  <si>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</si>
  <si>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</si>
  <si>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</si>
  <si>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</si>
  <si>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</si>
  <si>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</si>
  <si>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</si>
  <si>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</si>
  <si>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</si>
  <si>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</si>
  <si>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</si>
  <si>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</si>
  <si>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</si>
  <si>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</si>
  <si>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</si>
  <si>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</si>
  <si>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</si>
  <si>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</si>
  <si>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</si>
  <si>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</si>
  <si>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</si>
  <si>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</si>
  <si>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</si>
  <si>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</si>
  <si>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</si>
  <si>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</si>
  <si>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</si>
  <si>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</si>
  <si>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</si>
  <si>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</si>
  <si>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</si>
  <si>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</si>
  <si>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</si>
  <si>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</si>
  <si>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</si>
  <si>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</si>
  <si>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</si>
  <si>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</si>
  <si>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</si>
  <si>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</si>
  <si>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</si>
  <si>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</si>
  <si>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</si>
  <si>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</si>
  <si>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</si>
  <si>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</si>
  <si>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</si>
  <si>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</si>
  <si>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</si>
  <si>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</si>
  <si>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</si>
  <si>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</si>
  <si>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</si>
  <si>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</si>
  <si>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</si>
  <si>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</si>
  <si>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</si>
  <si>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</si>
  <si>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</si>
  <si>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</si>
  <si>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</si>
  <si>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</si>
  <si>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</si>
  <si>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</si>
  <si>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</si>
  <si>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</si>
  <si>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</si>
  <si>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</si>
  <si>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</si>
  <si>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</si>
  <si>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</si>
  <si>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</si>
  <si>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</si>
  <si>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</si>
  <si>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</si>
  <si>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</si>
  <si>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</si>
  <si>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</si>
  <si>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</si>
  <si>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</si>
  <si>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</si>
  <si>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</si>
  <si>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</si>
  <si>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</si>
  <si>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</si>
  <si>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</si>
  <si>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</si>
  <si>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</si>
  <si>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</si>
  <si>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</si>
  <si>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</si>
  <si>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</si>
  <si>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</si>
  <si>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</si>
  <si>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</si>
  <si>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</si>
  <si>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</si>
  <si>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</si>
  <si>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</si>
  <si>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</si>
  <si>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</si>
  <si>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</si>
  <si>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</si>
  <si>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</si>
  <si>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</si>
  <si>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</si>
  <si>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</si>
  <si>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</si>
  <si>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</si>
  <si>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</si>
  <si>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</si>
  <si>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</si>
  <si>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</si>
  <si>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</si>
  <si>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</si>
  <si>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</si>
  <si>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</si>
  <si>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</si>
  <si>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</si>
  <si>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</si>
  <si>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</si>
  <si>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</si>
  <si>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</si>
  <si>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</si>
  <si>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</si>
  <si>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</si>
  <si>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</si>
  <si>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</si>
  <si>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</si>
  <si>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</si>
  <si>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</si>
  <si>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</si>
  <si>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</si>
  <si>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</si>
  <si>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</si>
  <si>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</si>
  <si>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</si>
  <si>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</si>
  <si>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</si>
  <si>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</si>
  <si>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</si>
  <si>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</si>
  <si>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</si>
  <si>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</si>
  <si>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</si>
  <si>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</si>
  <si>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</si>
  <si>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</si>
  <si>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</si>
  <si>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</si>
  <si>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</si>
  <si>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</si>
  <si>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</si>
  <si>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</si>
  <si>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</si>
  <si>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</si>
  <si>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</si>
  <si>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</si>
  <si>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</si>
  <si>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</si>
  <si>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</si>
  <si>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</si>
  <si>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</si>
  <si>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</si>
  <si>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</si>
  <si>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</si>
  <si>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</si>
  <si>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</si>
  <si>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</si>
  <si>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</si>
  <si>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</si>
  <si>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</si>
  <si>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</si>
  <si>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</si>
  <si>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</si>
  <si>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</si>
  <si>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</si>
  <si>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</si>
  <si>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</si>
  <si>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</si>
  <si>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</si>
  <si>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</si>
  <si>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</si>
  <si>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</si>
  <si>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</si>
  <si>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</si>
  <si>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</si>
  <si>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</si>
  <si>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</si>
  <si>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</si>
  <si>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</si>
  <si>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</si>
  <si>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</si>
  <si>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</si>
  <si>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</si>
  <si>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</si>
  <si>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</si>
  <si>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</si>
  <si>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</si>
  <si>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</si>
  <si>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</si>
  <si>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</si>
  <si>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</si>
  <si>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</si>
  <si>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</si>
  <si>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</si>
  <si>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</si>
  <si>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</si>
  <si>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</si>
  <si>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</si>
  <si>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</si>
  <si>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</si>
  <si>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</si>
  <si>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</si>
  <si>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</si>
  <si>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</si>
  <si>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</si>
  <si>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</si>
  <si>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</si>
  <si>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</si>
  <si>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</si>
  <si>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</si>
  <si>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</si>
  <si>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</si>
  <si>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</si>
  <si>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</si>
  <si>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</si>
  <si>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</si>
  <si>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</si>
  <si>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</si>
  <si>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</si>
  <si>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</si>
  <si>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</si>
  <si>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</si>
  <si>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</si>
  <si>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</si>
  <si>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</si>
  <si>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</si>
  <si>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</si>
  <si>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</si>
  <si>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</si>
  <si>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</si>
  <si>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</si>
  <si>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</si>
  <si>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</si>
  <si>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</si>
  <si>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</si>
  <si>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</si>
  <si>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</si>
  <si>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</si>
  <si>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</si>
  <si>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</si>
  <si>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</si>
  <si>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</si>
  <si>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</si>
  <si>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</si>
  <si>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</si>
  <si>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</si>
  <si>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</si>
  <si>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</si>
  <si>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</si>
  <si>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</si>
  <si>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</si>
  <si>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</si>
  <si>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</si>
  <si>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</si>
  <si>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</si>
  <si>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</si>
  <si>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</si>
  <si>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</si>
  <si>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</si>
  <si>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</si>
  <si>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</si>
  <si>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</si>
  <si>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</si>
  <si>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</si>
  <si>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</si>
  <si>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</si>
  <si>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</si>
  <si>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</si>
  <si>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</si>
  <si>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</si>
  <si>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</si>
  <si>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</si>
  <si>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</si>
  <si>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</si>
  <si>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</si>
  <si>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</si>
  <si>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</si>
  <si>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</si>
  <si>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</si>
  <si>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</si>
  <si>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</si>
  <si>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</si>
  <si>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</si>
  <si>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</si>
  <si>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</si>
  <si>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</si>
  <si>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</si>
  <si>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</si>
  <si>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</si>
  <si>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</si>
  <si>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</si>
  <si>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</si>
  <si>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</si>
  <si>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</si>
  <si>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</si>
  <si>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</si>
  <si>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</si>
  <si>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</si>
  <si>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</si>
  <si>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</si>
  <si>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</si>
  <si>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</si>
  <si>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</si>
  <si>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</si>
  <si>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</si>
  <si>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</si>
  <si>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</si>
  <si>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</si>
  <si>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</si>
  <si>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</si>
  <si>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</si>
  <si>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</si>
  <si>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</si>
  <si>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</si>
  <si>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</si>
  <si>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</si>
  <si>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</si>
  <si>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</si>
  <si>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</si>
  <si>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</si>
  <si>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</si>
  <si>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</si>
  <si>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</si>
  <si>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</si>
  <si>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</si>
  <si>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</si>
  <si>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</si>
  <si>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</si>
  <si>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</si>
  <si>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</si>
  <si>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</si>
  <si>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</si>
  <si>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</si>
  <si>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</si>
  <si>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</si>
  <si>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</si>
  <si>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</si>
  <si>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</si>
  <si>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</si>
  <si>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</si>
  <si>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</si>
  <si>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</si>
  <si>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</si>
  <si>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</si>
  <si>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</si>
  <si>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</si>
  <si>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</si>
  <si>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</si>
  <si>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</si>
  <si>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</si>
  <si>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</si>
  <si>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</si>
  <si>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</si>
  <si>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</si>
  <si>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</si>
  <si>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</si>
  <si>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</si>
  <si>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</si>
  <si>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</si>
  <si>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</si>
  <si>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</si>
  <si>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</si>
  <si>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</si>
  <si>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</si>
  <si>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</si>
  <si>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</si>
  <si>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</si>
  <si>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</si>
  <si>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</si>
  <si>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</si>
  <si>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</si>
  <si>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</si>
  <si>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</si>
  <si>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</si>
  <si>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</si>
  <si>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</si>
  <si>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</si>
  <si>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</si>
  <si>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</si>
  <si>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</si>
  <si>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</si>
  <si>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</si>
  <si>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</si>
  <si>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</si>
  <si>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</si>
  <si>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</si>
  <si>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</si>
  <si>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</si>
  <si>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</si>
  <si>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</si>
  <si>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</si>
  <si>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</si>
  <si>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</si>
  <si>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</si>
  <si>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</si>
  <si>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</si>
  <si>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</si>
  <si>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</si>
  <si>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</si>
  <si>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</si>
  <si>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</si>
  <si>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</si>
  <si>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</si>
  <si>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</si>
  <si>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</si>
  <si>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</si>
  <si>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</si>
  <si>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</si>
  <si>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</si>
  <si>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</si>
  <si>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</si>
  <si>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</si>
  <si>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</si>
  <si>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</si>
  <si>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</si>
  <si>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</si>
  <si>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</si>
  <si>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</si>
  <si>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</si>
  <si>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</si>
  <si>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</si>
  <si>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</si>
  <si>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</si>
  <si>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</si>
  <si>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</si>
  <si>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</si>
  <si>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</si>
  <si>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</si>
  <si>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</si>
  <si>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</si>
  <si>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</si>
  <si>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</si>
  <si>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</si>
  <si>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</si>
  <si>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</si>
  <si>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</si>
  <si>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</si>
  <si>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</si>
  <si>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</si>
  <si>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</si>
  <si>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</si>
  <si>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</si>
  <si>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</si>
  <si>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</si>
  <si>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</si>
  <si>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</si>
  <si>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</si>
  <si>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</si>
  <si>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</si>
  <si>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</si>
  <si>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</si>
  <si>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</si>
  <si>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</si>
  <si>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</si>
  <si>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</si>
  <si>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</si>
  <si>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</si>
  <si>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</si>
  <si>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</si>
  <si>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</si>
  <si>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</si>
  <si>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</si>
  <si>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</si>
  <si>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</si>
  <si>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</si>
  <si>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</si>
  <si>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</si>
  <si>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</si>
  <si>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</si>
  <si>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</si>
  <si>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</si>
  <si>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</si>
  <si>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</si>
  <si>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</si>
  <si>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</si>
  <si>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</si>
  <si>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</si>
  <si>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</si>
  <si>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</si>
  <si>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</si>
  <si>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</si>
  <si>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</si>
  <si>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</si>
  <si>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</si>
  <si>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</si>
  <si>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</si>
  <si>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</si>
  <si>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</si>
  <si>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</si>
  <si>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</si>
  <si>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</si>
  <si>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</si>
  <si>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</si>
  <si>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</si>
  <si>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</si>
  <si>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</si>
  <si>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</si>
  <si>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</si>
  <si>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</si>
  <si>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</si>
  <si>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</si>
  <si>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</si>
  <si>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</si>
  <si>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</si>
  <si>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</si>
  <si>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</si>
  <si>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</si>
  <si>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</si>
  <si>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</si>
  <si>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</si>
  <si>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</si>
  <si>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</si>
  <si>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</si>
  <si>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</si>
  <si>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</si>
  <si>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</si>
  <si>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</si>
  <si>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</si>
  <si>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</si>
  <si>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</si>
  <si>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</si>
  <si>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</si>
  <si>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</si>
  <si>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</si>
  <si>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</si>
  <si>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</si>
  <si>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</si>
  <si>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</si>
  <si>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</si>
  <si>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</si>
  <si>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</si>
  <si>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</si>
  <si>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</si>
  <si>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</si>
  <si>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</si>
  <si>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</si>
  <si>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</si>
  <si>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</si>
  <si>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</si>
  <si>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</si>
  <si>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</si>
  <si>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</si>
  <si>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</si>
  <si>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</si>
  <si>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</si>
  <si>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</si>
  <si>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</si>
  <si>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</si>
  <si>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</si>
  <si>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</si>
  <si>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</si>
  <si>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</si>
  <si>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</si>
  <si>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</si>
  <si>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</si>
  <si>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</si>
  <si>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</si>
  <si>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</si>
  <si>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</si>
  <si>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</si>
  <si>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</si>
  <si>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</si>
  <si>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</si>
  <si>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</si>
  <si>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</si>
  <si>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</si>
  <si>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</si>
  <si>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</si>
  <si>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</si>
  <si>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</si>
  <si>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</si>
  <si>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</si>
  <si>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</si>
  <si>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</si>
  <si>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</si>
  <si>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</si>
  <si>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</si>
  <si>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</si>
  <si>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</si>
  <si>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</si>
  <si>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</si>
  <si>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</si>
  <si>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</si>
  <si>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</si>
  <si>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</si>
  <si>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</si>
  <si>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</si>
  <si>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</si>
  <si>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</si>
  <si>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</si>
  <si>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</si>
  <si>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</si>
  <si>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</si>
  <si>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</si>
  <si>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</si>
  <si>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</si>
  <si>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</si>
  <si>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</si>
  <si>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</si>
  <si>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</si>
  <si>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</si>
  <si>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</si>
  <si>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</si>
  <si>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</si>
  <si>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</si>
  <si>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</si>
  <si>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</si>
  <si>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</si>
  <si>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</si>
  <si>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</si>
  <si>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</si>
  <si>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</si>
  <si>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</si>
  <si>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</si>
  <si>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</si>
  <si>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</si>
  <si>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</si>
  <si>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</si>
  <si>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</si>
  <si>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</si>
  <si>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</si>
  <si>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</si>
  <si>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</si>
  <si>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</si>
  <si>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</si>
  <si>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</si>
  <si>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</si>
  <si>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</si>
  <si>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</si>
  <si>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</si>
  <si>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</si>
  <si>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</si>
  <si>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</si>
  <si>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</si>
  <si>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</si>
  <si>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</si>
  <si>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</si>
  <si>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</si>
  <si>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</si>
  <si>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</si>
  <si>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</si>
  <si>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</si>
  <si>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</si>
  <si>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</si>
  <si>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</si>
  <si>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</si>
  <si>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</si>
  <si>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</si>
  <si>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</si>
  <si>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</si>
  <si>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</si>
  <si>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</si>
  <si>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</si>
  <si>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</si>
  <si>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</si>
  <si>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</si>
  <si>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</si>
  <si>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</si>
  <si>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</si>
  <si>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</si>
  <si>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</si>
  <si>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</si>
  <si>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</si>
  <si>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</si>
  <si>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</si>
  <si>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</si>
  <si>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</si>
  <si>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</si>
  <si>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</si>
  <si>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</si>
  <si>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</si>
  <si>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</si>
  <si>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</si>
  <si>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</si>
  <si>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</si>
  <si>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</si>
  <si>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</si>
  <si>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</si>
  <si>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</si>
  <si>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</si>
  <si>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</si>
  <si>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</si>
  <si>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</si>
  <si>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</si>
  <si>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</si>
  <si>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</si>
  <si>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</si>
  <si>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</si>
  <si>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</si>
  <si>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</si>
  <si>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</si>
  <si>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</si>
  <si>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</si>
  <si>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</si>
  <si>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</si>
  <si>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</si>
  <si>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</si>
  <si>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</si>
  <si>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</si>
  <si>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</si>
  <si>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</si>
  <si>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</si>
  <si>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</si>
  <si>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</si>
  <si>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</si>
  <si>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</si>
  <si>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</si>
  <si>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</si>
  <si>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</si>
  <si>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</si>
  <si>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</si>
  <si>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</si>
  <si>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</si>
  <si>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</si>
  <si>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</si>
  <si>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</si>
  <si>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</si>
  <si>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</si>
  <si>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</si>
  <si>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</si>
  <si>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</si>
  <si>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</si>
  <si>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</si>
  <si>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</si>
  <si>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</si>
  <si>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</si>
  <si>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</si>
  <si>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</si>
  <si>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</si>
  <si>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</si>
  <si>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</si>
  <si>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</si>
  <si>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</si>
  <si>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</si>
  <si>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</si>
  <si>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</si>
  <si>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</si>
  <si>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</si>
  <si>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</si>
  <si>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</si>
  <si>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</si>
  <si>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</si>
  <si>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</si>
  <si>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</si>
  <si>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</si>
  <si>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</si>
  <si>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</si>
  <si>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</si>
  <si>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</si>
  <si>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</si>
  <si>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</si>
  <si>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</si>
  <si>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</si>
  <si>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</si>
  <si>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</si>
  <si>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</si>
  <si>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</si>
  <si>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</si>
  <si>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</si>
  <si>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</si>
  <si>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</si>
  <si>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</si>
  <si>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</si>
  <si>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</si>
  <si>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</si>
  <si>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</si>
  <si>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</si>
  <si>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</si>
  <si>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</si>
  <si>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</si>
  <si>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</si>
  <si>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</si>
  <si>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</si>
  <si>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</si>
  <si>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</si>
  <si>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</si>
  <si>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</si>
  <si>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</si>
  <si>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</si>
  <si>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</si>
  <si>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</si>
  <si>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</si>
  <si>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</si>
  <si>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</si>
  <si>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</si>
  <si>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</si>
  <si>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</si>
  <si>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</si>
  <si>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</si>
  <si>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</si>
  <si>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</si>
  <si>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</si>
  <si>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</si>
  <si>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</si>
  <si>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</si>
  <si>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</si>
  <si>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</si>
  <si>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</si>
  <si>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</si>
  <si>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</si>
  <si>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</si>
  <si>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</si>
  <si>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</si>
  <si>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</si>
  <si>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</si>
  <si>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</si>
  <si>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</si>
  <si>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</si>
  <si>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</si>
  <si>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</si>
  <si>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</si>
  <si>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</si>
  <si>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</si>
  <si>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</si>
  <si>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</si>
  <si>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</si>
  <si>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</si>
  <si>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</si>
  <si>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</si>
  <si>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</si>
  <si>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</si>
  <si>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</si>
  <si>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</si>
  <si>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</si>
  <si>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</si>
  <si>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</si>
  <si>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</si>
  <si>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</si>
  <si>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</si>
  <si>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</si>
  <si>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</si>
  <si>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</si>
  <si>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</si>
  <si>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</si>
  <si>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</si>
  <si>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</si>
  <si>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</si>
  <si>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</si>
  <si>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</si>
  <si>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</si>
  <si>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</si>
  <si>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</si>
  <si>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</si>
  <si>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</si>
  <si>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</si>
  <si>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</si>
  <si>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</si>
  <si>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</si>
  <si>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</si>
  <si>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</si>
  <si>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</si>
  <si>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</si>
  <si>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</si>
  <si>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</si>
  <si>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</si>
  <si>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</si>
  <si>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</si>
  <si>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</si>
  <si>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</si>
  <si>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</si>
  <si>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</si>
  <si>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</si>
  <si>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</si>
  <si>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</si>
  <si>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</si>
  <si>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</si>
  <si>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</si>
  <si>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</si>
  <si>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</si>
  <si>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</si>
  <si>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</si>
  <si>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</si>
  <si>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</si>
  <si>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</si>
  <si>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</si>
  <si>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</si>
  <si>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</si>
  <si>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</si>
  <si>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</si>
  <si>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</si>
  <si>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</si>
  <si>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</si>
  <si>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</si>
  <si>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</si>
  <si>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</si>
  <si>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</si>
  <si>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</si>
  <si>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</si>
  <si>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</si>
  <si>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</si>
  <si>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</si>
  <si>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</si>
  <si>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</si>
  <si>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</si>
  <si>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</si>
  <si>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</si>
  <si>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</si>
  <si>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</si>
  <si>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</si>
  <si>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</si>
  <si>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</si>
  <si>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</si>
  <si>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</si>
  <si>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</si>
  <si>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</si>
  <si>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</si>
  <si>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</si>
  <si>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</si>
  <si>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</si>
  <si>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</si>
  <si>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</si>
  <si>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</si>
  <si>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</si>
  <si>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</si>
  <si>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</si>
  <si>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</si>
  <si>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</si>
  <si>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</si>
  <si>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</si>
  <si>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</si>
  <si>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</si>
  <si>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</si>
  <si>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</si>
  <si>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</si>
  <si>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</si>
  <si>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</si>
  <si>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</si>
  <si>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</si>
  <si>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</si>
  <si>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</si>
  <si>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</si>
  <si>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</si>
  <si>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</si>
  <si>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</si>
  <si>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</si>
  <si>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</si>
  <si>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</si>
  <si>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</si>
  <si>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</si>
  <si>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</si>
  <si>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</si>
  <si>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</si>
  <si>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</si>
  <si>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</si>
  <si>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</si>
  <si>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</si>
  <si>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</si>
  <si>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</si>
  <si>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</si>
  <si>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</si>
  <si>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</si>
  <si>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</si>
  <si>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</si>
  <si>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</si>
  <si>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</si>
  <si>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</si>
  <si>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</si>
  <si>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</si>
  <si>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</si>
  <si>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</si>
  <si>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</si>
  <si>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</si>
  <si>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</si>
  <si>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</si>
  <si>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</si>
  <si>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</si>
  <si>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</si>
  <si>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</si>
  <si>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</si>
  <si>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</si>
  <si>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</si>
  <si>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</si>
  <si>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</si>
  <si>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</si>
  <si>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</si>
  <si>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</si>
  <si>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</si>
  <si>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</si>
  <si>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</si>
  <si>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</si>
  <si>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</si>
  <si>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</si>
  <si>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</si>
  <si>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</si>
  <si>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</si>
  <si>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</si>
  <si>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</si>
  <si>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</si>
  <si>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</si>
  <si>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</si>
  <si>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</si>
  <si>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</si>
  <si>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</si>
  <si>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</si>
  <si>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</si>
  <si>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</si>
  <si>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</si>
  <si>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</si>
  <si>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</si>
  <si>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</si>
  <si>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</si>
  <si>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</si>
  <si>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</si>
  <si>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</si>
  <si>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</si>
  <si>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</si>
  <si>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</si>
  <si>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</si>
  <si>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</si>
  <si>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</si>
  <si>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</si>
  <si>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</si>
  <si>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</si>
  <si>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</si>
  <si>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</si>
  <si>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</si>
  <si>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</si>
  <si>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</si>
  <si>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</si>
  <si>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</si>
  <si>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</si>
  <si>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</si>
  <si>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</si>
  <si>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</si>
  <si>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</si>
  <si>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</si>
  <si>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</si>
  <si>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</si>
  <si>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</si>
  <si>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</si>
  <si>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</si>
  <si>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</si>
  <si>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</si>
  <si>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</si>
  <si>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</si>
  <si>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</si>
  <si>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</si>
  <si>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</si>
  <si>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</si>
  <si>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</si>
  <si>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</si>
  <si>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</si>
  <si>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</si>
  <si>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</si>
  <si>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</si>
  <si>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</si>
  <si>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</si>
  <si>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</si>
  <si>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</si>
  <si>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</si>
  <si>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</si>
  <si>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</si>
  <si>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</si>
  <si>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</si>
  <si>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</si>
  <si>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</si>
  <si>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</si>
  <si>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</si>
  <si>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</si>
  <si>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</si>
  <si>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</si>
  <si>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</si>
  <si>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</si>
  <si>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</si>
  <si>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</si>
  <si>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</si>
  <si>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</si>
  <si>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</si>
  <si>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</si>
  <si>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</si>
  <si>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</si>
  <si>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</si>
  <si>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</si>
  <si>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</si>
  <si>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</si>
  <si>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</si>
  <si>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</si>
  <si>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</si>
  <si>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</si>
  <si>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</si>
  <si>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</si>
  <si>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</si>
  <si>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</si>
  <si>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</si>
  <si>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</si>
  <si>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</si>
  <si>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</si>
  <si>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</si>
  <si>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</si>
  <si>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</si>
  <si>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</si>
  <si>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</si>
  <si>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</si>
  <si>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</si>
  <si>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</si>
  <si>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</si>
  <si>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</si>
  <si>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</si>
  <si>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</si>
  <si>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</si>
  <si>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</si>
  <si>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</si>
  <si>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</si>
  <si>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</si>
  <si>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</si>
  <si>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</si>
  <si>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</si>
  <si>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</si>
  <si>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</si>
  <si>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</si>
  <si>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</si>
  <si>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</si>
  <si>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</si>
  <si>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</si>
  <si>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</si>
  <si>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</si>
  <si>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</si>
  <si>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</si>
  <si>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</si>
  <si>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</si>
  <si>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</si>
  <si>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</si>
  <si>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</si>
  <si>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</si>
  <si>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</si>
  <si>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</si>
  <si>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</si>
  <si>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</si>
  <si>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</si>
  <si>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</si>
  <si>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</si>
  <si>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</si>
  <si>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</si>
  <si>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</si>
  <si>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</si>
  <si>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</si>
  <si>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</si>
  <si>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</si>
  <si>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</si>
  <si>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</si>
  <si>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</si>
  <si>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</si>
  <si>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</si>
  <si>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</si>
  <si>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</si>
  <si>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</si>
  <si>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</si>
  <si>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</si>
  <si>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</si>
  <si>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</si>
  <si>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</si>
  <si>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</si>
  <si>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</si>
  <si>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</si>
  <si>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</si>
  <si>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</si>
  <si>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</si>
  <si>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</si>
  <si>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</si>
  <si>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</si>
  <si>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</si>
  <si>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</si>
  <si>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</si>
  <si>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</si>
  <si>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</si>
  <si>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</si>
  <si>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</si>
  <si>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</si>
  <si>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</si>
  <si>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</si>
  <si>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</si>
  <si>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</si>
  <si>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</si>
  <si>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</si>
  <si>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</si>
  <si>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</si>
  <si>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</si>
  <si>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</si>
  <si>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</si>
  <si>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</si>
  <si>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</si>
  <si>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</si>
  <si>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</si>
  <si>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</si>
  <si>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</si>
  <si>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</si>
  <si>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</si>
  <si>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</si>
  <si>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</si>
  <si>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</si>
  <si>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</si>
  <si>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</si>
  <si>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</si>
  <si>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</si>
  <si>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</si>
  <si>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</si>
  <si>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</si>
  <si>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</si>
  <si>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</si>
  <si>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</si>
  <si>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</si>
  <si>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</si>
  <si>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</si>
  <si>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</si>
  <si>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</si>
  <si>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</si>
  <si>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</si>
  <si>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</si>
  <si>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</si>
  <si>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</si>
  <si>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</si>
  <si>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</si>
  <si>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</si>
  <si>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</si>
  <si>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</si>
  <si>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</si>
  <si>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</si>
  <si>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</si>
  <si>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</si>
  <si>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</si>
  <si>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</si>
  <si>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</si>
  <si>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</si>
  <si>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</si>
  <si>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</si>
  <si>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</si>
  <si>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</si>
  <si>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</si>
  <si>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</si>
  <si>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</si>
  <si>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</si>
  <si>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</si>
  <si>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</si>
  <si>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</si>
  <si>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</si>
  <si>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</si>
  <si>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</si>
  <si>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</si>
  <si>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</si>
  <si>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</si>
  <si>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</si>
  <si>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</si>
  <si>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</si>
  <si>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</si>
  <si>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</si>
  <si>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</si>
  <si>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</si>
  <si>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</si>
  <si>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</si>
  <si>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</si>
  <si>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</si>
  <si>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</si>
  <si>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</si>
  <si>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</si>
  <si>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</si>
  <si>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</si>
  <si>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</si>
  <si>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</si>
  <si>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</si>
  <si>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</si>
  <si>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</si>
  <si>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</si>
  <si>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</si>
  <si>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</si>
  <si>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</si>
  <si>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</si>
  <si>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</si>
  <si>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</si>
  <si>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</si>
  <si>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</si>
  <si>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</si>
  <si>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</si>
  <si>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</si>
  <si>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</si>
  <si>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</si>
  <si>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</si>
  <si>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</si>
  <si>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</si>
  <si>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</si>
  <si>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</si>
  <si>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</si>
  <si>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</si>
  <si>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</si>
  <si>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</si>
  <si>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</si>
  <si>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</si>
  <si>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</si>
  <si>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</si>
  <si>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</si>
  <si>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</si>
  <si>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</si>
  <si>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</si>
  <si>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</si>
  <si>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</si>
  <si>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</si>
  <si>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</si>
  <si>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</si>
  <si>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</si>
  <si>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</si>
  <si>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</si>
  <si>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</si>
  <si>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</si>
  <si>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</si>
  <si>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</si>
  <si>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</si>
  <si>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</si>
  <si>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</si>
  <si>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</si>
  <si>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</si>
  <si>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</si>
  <si>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</si>
  <si>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</si>
  <si>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</si>
  <si>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</si>
  <si>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</si>
  <si>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</si>
  <si>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</si>
  <si>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</si>
  <si>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</si>
  <si>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</si>
  <si>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</si>
  <si>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</si>
  <si>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</si>
  <si>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</si>
  <si>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</si>
  <si>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</si>
  <si>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</si>
  <si>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</si>
  <si>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</si>
  <si>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</si>
  <si>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</si>
  <si>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</si>
  <si>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</si>
  <si>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</si>
  <si>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</si>
  <si>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</si>
  <si>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</si>
  <si>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</si>
  <si>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</si>
  <si>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</si>
  <si>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</si>
  <si>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</si>
  <si>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</si>
  <si>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</si>
  <si>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</si>
  <si>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</si>
  <si>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</si>
  <si>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</si>
  <si>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</si>
  <si>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</si>
  <si>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</si>
  <si>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</si>
  <si>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</si>
  <si>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</si>
  <si>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</si>
  <si>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</si>
  <si>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</si>
  <si>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</si>
  <si>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</si>
  <si>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</si>
  <si>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</si>
  <si>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</si>
  <si>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</si>
  <si>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</si>
  <si>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</si>
  <si>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</si>
  <si>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</si>
  <si>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</si>
  <si>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</si>
  <si>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</si>
  <si>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</si>
  <si>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</si>
  <si>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</si>
  <si>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</si>
  <si>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</si>
  <si>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</si>
  <si>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</si>
  <si>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</si>
  <si>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</si>
  <si>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</si>
  <si>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</si>
  <si>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</si>
  <si>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</si>
  <si>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</si>
  <si>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</si>
  <si>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</si>
  <si>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</si>
  <si>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</si>
  <si>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</si>
  <si>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</si>
  <si>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</si>
  <si>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</si>
  <si>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</si>
  <si>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</si>
  <si>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</si>
  <si>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</si>
  <si>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</si>
  <si>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</si>
  <si>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</si>
  <si>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</si>
  <si>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</si>
  <si>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</si>
  <si>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</si>
  <si>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</si>
  <si>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</si>
  <si>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</si>
  <si>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</si>
  <si>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</si>
  <si>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</si>
  <si>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</si>
  <si>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</si>
  <si>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</si>
  <si>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</si>
  <si>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</si>
  <si>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</si>
  <si>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</si>
  <si>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</si>
  <si>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</si>
  <si>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</si>
  <si>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</si>
  <si>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</si>
  <si>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</si>
  <si>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</si>
  <si>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</si>
  <si>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</si>
  <si>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</si>
  <si>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</si>
  <si>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</si>
  <si>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</si>
  <si>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</si>
  <si>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</si>
  <si>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</si>
  <si>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</si>
  <si>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</si>
  <si>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</si>
  <si>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</si>
  <si>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</si>
  <si>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</si>
  <si>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</si>
  <si>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</si>
  <si>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</si>
  <si>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</si>
  <si>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</si>
  <si>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</si>
  <si>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</si>
  <si>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</si>
  <si>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</si>
  <si>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</si>
  <si>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</si>
  <si>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</si>
  <si>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</si>
  <si>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</si>
  <si>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</si>
  <si>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</si>
  <si>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</si>
  <si>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</si>
  <si>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</si>
  <si>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</si>
  <si>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</si>
  <si>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</si>
  <si>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</si>
  <si>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</si>
  <si>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</si>
  <si>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</si>
  <si>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</si>
  <si>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</si>
  <si>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</si>
  <si>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</si>
  <si>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</si>
  <si>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</si>
  <si>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</si>
  <si>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</si>
  <si>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</si>
  <si>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</si>
  <si>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</si>
  <si>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</si>
  <si>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</si>
  <si>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</si>
  <si>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</si>
  <si>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</si>
  <si>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</si>
  <si>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</si>
  <si>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</si>
  <si>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</si>
  <si>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</si>
  <si>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</si>
  <si>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</si>
  <si>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</si>
  <si>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</si>
  <si>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</si>
  <si>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</si>
  <si>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</si>
  <si>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</si>
  <si>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</si>
  <si>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</si>
  <si>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</si>
  <si>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</si>
  <si>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</si>
  <si>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</si>
  <si>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</si>
  <si>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</si>
  <si>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</si>
  <si>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</si>
  <si>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</si>
  <si>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</si>
  <si>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</si>
  <si>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</si>
  <si>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</si>
  <si>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</si>
  <si>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</si>
  <si>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</si>
  <si>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</si>
  <si>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</si>
  <si>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</si>
  <si>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</si>
  <si>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</si>
  <si>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</si>
  <si>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</si>
  <si>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</si>
  <si>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</si>
  <si>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</si>
  <si>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</si>
  <si>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</si>
  <si>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</si>
  <si>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</si>
  <si>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</si>
  <si>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</si>
  <si>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</si>
  <si>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</si>
  <si>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</si>
  <si>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</si>
  <si>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</si>
  <si>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</si>
  <si>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</si>
  <si>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</si>
  <si>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</si>
  <si>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</si>
  <si>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</si>
  <si>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</si>
  <si>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</si>
  <si>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</si>
  <si>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</si>
  <si>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</si>
  <si>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</si>
  <si>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</si>
  <si>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</si>
  <si>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</si>
  <si>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</si>
  <si>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</si>
  <si>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</si>
  <si>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</si>
  <si>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</si>
  <si>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</si>
  <si>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</si>
  <si>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</si>
  <si>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</si>
  <si>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</si>
  <si>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</si>
  <si>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</si>
  <si>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</si>
  <si>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</si>
  <si>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</si>
  <si>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</si>
  <si>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</si>
  <si>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</si>
  <si>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</si>
  <si>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</si>
  <si>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</si>
  <si>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</si>
  <si>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</si>
  <si>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</si>
  <si>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</si>
  <si>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</si>
  <si>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</si>
  <si>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</si>
  <si>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</si>
  <si>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</si>
  <si>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</si>
  <si>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</si>
  <si>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</si>
  <si>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</si>
  <si>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</si>
  <si>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</si>
  <si>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</si>
  <si>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</si>
  <si>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</si>
  <si>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</si>
  <si>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</si>
  <si>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</si>
  <si>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</si>
  <si>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</si>
  <si>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</si>
  <si>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</si>
  <si>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</si>
  <si>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</si>
  <si>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</si>
  <si>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</si>
  <si>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</si>
  <si>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</si>
  <si>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</si>
  <si>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</si>
  <si>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</si>
  <si>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</si>
  <si>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</si>
  <si>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</si>
  <si>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</si>
  <si>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</si>
  <si>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</si>
  <si>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</si>
  <si>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</si>
  <si>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</si>
  <si>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</si>
  <si>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</si>
  <si>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</si>
  <si>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</si>
  <si>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</si>
  <si>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</si>
  <si>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</si>
  <si>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</si>
  <si>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</si>
  <si>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</si>
  <si>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</si>
  <si>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</si>
  <si>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</si>
  <si>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</si>
  <si>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</si>
  <si>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</si>
  <si>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</si>
  <si>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</si>
  <si>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</si>
  <si>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</si>
  <si>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</si>
  <si>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</si>
  <si>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</si>
  <si>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</si>
  <si>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</si>
  <si>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</si>
  <si>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</si>
  <si>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</si>
  <si>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</si>
  <si>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</si>
  <si>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</si>
  <si>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</si>
  <si>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</si>
  <si>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</si>
  <si>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</si>
  <si>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</si>
  <si>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</si>
  <si>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</si>
  <si>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</si>
  <si>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</si>
  <si>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</si>
  <si>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</si>
  <si>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</si>
  <si>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</si>
  <si>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</si>
  <si>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</si>
  <si>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</si>
  <si>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</si>
  <si>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</si>
  <si>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</si>
  <si>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</si>
  <si>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</si>
  <si>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</si>
  <si>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</si>
  <si>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</si>
  <si>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</si>
  <si>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</si>
  <si>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</si>
  <si>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</si>
  <si>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</si>
  <si>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</si>
  <si>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</si>
  <si>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</si>
  <si>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</si>
  <si>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</si>
  <si>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</si>
  <si>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</si>
  <si>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</si>
  <si>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</si>
  <si>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</si>
  <si>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</si>
  <si>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</si>
  <si>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</si>
  <si>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</si>
  <si>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</si>
  <si>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</si>
  <si>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</si>
  <si>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</si>
  <si>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</si>
  <si>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</si>
  <si>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</si>
  <si>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</si>
  <si>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</si>
  <si>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</si>
  <si>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</si>
  <si>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</si>
  <si>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</si>
  <si>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</si>
  <si>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</si>
  <si>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</si>
  <si>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</si>
  <si>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</si>
  <si>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</si>
  <si>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</si>
  <si>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</si>
  <si>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</si>
  <si>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</si>
  <si>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</si>
  <si>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</si>
  <si>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</si>
  <si>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</si>
  <si>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</si>
  <si>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</si>
  <si>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</si>
  <si>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</si>
  <si>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</si>
  <si>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</si>
  <si>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</si>
  <si>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</si>
  <si>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</si>
  <si>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</si>
  <si>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</si>
  <si>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</si>
  <si>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</si>
  <si>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</si>
  <si>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</si>
  <si>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</si>
  <si>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</si>
  <si>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</si>
  <si>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</si>
  <si>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</si>
  <si>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</si>
  <si>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</si>
  <si>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</si>
  <si>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</si>
  <si>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</si>
  <si>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</si>
  <si>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</si>
  <si>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</si>
  <si>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</si>
  <si>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</si>
  <si>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</si>
  <si>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</si>
  <si>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</si>
  <si>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</si>
  <si>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</si>
  <si>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</si>
  <si>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</si>
  <si>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</si>
  <si>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</si>
  <si>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</si>
  <si>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</si>
  <si>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</si>
  <si>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</si>
  <si>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</si>
  <si>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</si>
  <si>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</si>
  <si>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</si>
  <si>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</si>
  <si>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</si>
  <si>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</si>
  <si>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</si>
  <si>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</si>
  <si>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</si>
  <si>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</si>
  <si>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</si>
  <si>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</si>
  <si>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</si>
  <si>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</si>
  <si>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</si>
  <si>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</si>
  <si>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</si>
  <si>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</si>
  <si>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</si>
  <si>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</si>
  <si>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</si>
  <si>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</si>
  <si>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</si>
  <si>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</si>
  <si>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</si>
  <si>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</si>
  <si>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</si>
  <si>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</si>
  <si>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</si>
  <si>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</si>
  <si>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</si>
  <si>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</si>
  <si>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</si>
  <si>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</si>
  <si>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</si>
  <si>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</si>
  <si>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</si>
  <si>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</si>
  <si>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</si>
  <si>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</si>
  <si>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</si>
  <si>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</si>
  <si>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</si>
  <si>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</si>
  <si>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</si>
  <si>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</si>
  <si>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</si>
  <si>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</si>
  <si>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</si>
  <si>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</si>
  <si>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</si>
  <si>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</si>
  <si>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</si>
  <si>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</si>
  <si>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</si>
  <si>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</si>
  <si>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</si>
  <si>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</si>
  <si>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</si>
  <si>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</si>
  <si>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</si>
  <si>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</si>
  <si>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</si>
  <si>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</si>
  <si>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</si>
  <si>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</si>
  <si>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</si>
  <si>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</si>
  <si>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</si>
  <si>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</si>
  <si>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</si>
  <si>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</si>
  <si>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</si>
  <si>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</si>
  <si>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</si>
  <si>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</si>
  <si>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</si>
  <si>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</si>
  <si>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</si>
  <si>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</si>
  <si>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</si>
  <si>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</si>
  <si>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</si>
  <si>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</si>
  <si>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</si>
  <si>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</si>
  <si>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</si>
  <si>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</si>
  <si>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</si>
  <si>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</si>
  <si>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</si>
  <si>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</si>
  <si>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</si>
  <si>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</si>
  <si>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</si>
  <si>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</si>
  <si>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</si>
  <si>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</si>
  <si>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</si>
  <si>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</si>
  <si>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</si>
  <si>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</si>
  <si>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</si>
  <si>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</si>
  <si>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</si>
  <si>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</si>
  <si>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</si>
  <si>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</si>
  <si>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</si>
  <si>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</si>
  <si>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</si>
  <si>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</si>
  <si>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</si>
  <si>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</si>
  <si>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</si>
  <si>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</si>
  <si>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</si>
  <si>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</si>
  <si>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</si>
  <si>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</si>
  <si>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</si>
  <si>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</si>
  <si>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</si>
  <si>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</si>
  <si>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</si>
  <si>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</si>
  <si>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</si>
  <si>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</si>
  <si>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</si>
  <si>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</si>
  <si>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</si>
  <si>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</si>
  <si>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</si>
  <si>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</si>
  <si>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</si>
  <si>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</si>
  <si>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</si>
  <si>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</si>
  <si>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</si>
  <si>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</si>
  <si>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</si>
  <si>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</si>
  <si>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</si>
  <si>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</si>
  <si>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</si>
  <si>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</si>
  <si>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</si>
  <si>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</si>
  <si>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</si>
  <si>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</si>
  <si>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</si>
  <si>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</si>
  <si>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</si>
  <si>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</si>
  <si>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</si>
  <si>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</si>
  <si>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</si>
  <si>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</si>
  <si>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</si>
  <si>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</si>
  <si>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</si>
  <si>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</si>
  <si>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</si>
  <si>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</si>
  <si>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</si>
  <si>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</si>
  <si>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</si>
  <si>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</si>
  <si>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</si>
  <si>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</si>
  <si>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</si>
  <si>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</si>
  <si>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</si>
  <si>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</si>
  <si>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</si>
  <si>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</si>
  <si>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</si>
  <si>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</si>
  <si>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</si>
  <si>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</si>
  <si>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</si>
  <si>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</si>
  <si>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</si>
  <si>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</si>
  <si>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</si>
  <si>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</si>
  <si>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</si>
  <si>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</si>
  <si>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</si>
  <si>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</si>
  <si>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</si>
  <si>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</si>
  <si>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</si>
  <si>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</si>
  <si>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</si>
  <si>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</si>
  <si>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</si>
  <si>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</si>
  <si>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</si>
  <si>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</si>
  <si>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</si>
  <si>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</si>
  <si>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</si>
  <si>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</si>
  <si>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</si>
  <si>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</si>
  <si>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</si>
  <si>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</si>
  <si>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</si>
  <si>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</si>
  <si>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</si>
  <si>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</si>
  <si>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</si>
  <si>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</si>
  <si>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</si>
  <si>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</si>
  <si>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</si>
  <si>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</si>
  <si>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</si>
  <si>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</si>
  <si>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</si>
  <si>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</si>
  <si>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</si>
  <si>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</si>
  <si>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</si>
  <si>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</si>
  <si>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</si>
  <si>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</si>
  <si>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</si>
  <si>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</si>
  <si>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</si>
  <si>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</si>
  <si>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</si>
  <si>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</si>
  <si>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</si>
  <si>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</si>
  <si>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</si>
  <si>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</si>
  <si>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</si>
  <si>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</si>
  <si>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</si>
  <si>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</si>
  <si>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</si>
  <si>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</si>
  <si>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</si>
  <si>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</si>
  <si>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</si>
  <si>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</si>
  <si>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</si>
  <si>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</si>
  <si>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</si>
  <si>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</si>
  <si>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</si>
  <si>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</si>
  <si>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</si>
  <si>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</si>
  <si>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</si>
  <si>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</si>
  <si>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</si>
  <si>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</si>
  <si>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</si>
  <si>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</si>
  <si>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</si>
  <si>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</si>
  <si>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</si>
  <si>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</si>
  <si>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</si>
  <si>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</si>
  <si>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</si>
  <si>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</si>
  <si>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</si>
  <si>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</si>
  <si>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</si>
  <si>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</si>
  <si>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</si>
  <si>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</si>
  <si>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</si>
  <si>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</si>
  <si>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</si>
  <si>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</si>
  <si>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</si>
  <si>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</si>
  <si>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</si>
  <si>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</si>
  <si>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</si>
  <si>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</si>
  <si>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</si>
  <si>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</si>
  <si>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</si>
  <si>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</si>
  <si>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</si>
  <si>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</si>
  <si>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</si>
  <si>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</si>
  <si>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</si>
  <si>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</si>
  <si>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</si>
  <si>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</si>
  <si>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</si>
  <si>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</si>
  <si>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</si>
  <si>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</si>
  <si>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</si>
  <si>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</si>
  <si>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</si>
  <si>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</si>
  <si>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</si>
  <si>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</si>
  <si>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</si>
  <si>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</si>
  <si>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</si>
  <si>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</si>
  <si>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</si>
  <si>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</si>
  <si>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</si>
  <si>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</si>
  <si>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</si>
  <si>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</si>
  <si>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</si>
  <si>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</si>
  <si>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</si>
  <si>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</si>
  <si>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</si>
  <si>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</si>
  <si>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</si>
  <si>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</si>
  <si>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</si>
  <si>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</si>
  <si>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</si>
  <si>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</si>
  <si>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</si>
  <si>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</si>
  <si>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</si>
  <si>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</si>
  <si>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</si>
  <si>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</si>
  <si>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</si>
  <si>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</si>
  <si>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</si>
  <si>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</si>
  <si>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</si>
  <si>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</si>
  <si>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</si>
  <si>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</si>
  <si>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</si>
  <si>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</si>
  <si>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</si>
  <si>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</si>
  <si>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</si>
  <si>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</si>
  <si>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</si>
  <si>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</si>
  <si>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</si>
  <si>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</si>
  <si>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</si>
  <si>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</si>
  <si>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</si>
  <si>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</si>
  <si>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</si>
  <si>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</si>
  <si>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</si>
  <si>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</si>
  <si>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</si>
  <si>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</si>
  <si>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</si>
  <si>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</si>
  <si>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</si>
  <si>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</si>
  <si>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</si>
  <si>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</si>
  <si>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</si>
  <si>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</si>
  <si>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</si>
  <si>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</si>
  <si>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</si>
  <si>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</si>
  <si>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</si>
  <si>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</si>
  <si>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</si>
  <si>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</si>
  <si>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</si>
  <si>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</si>
  <si>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</si>
  <si>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</si>
  <si>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</si>
  <si>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</si>
  <si>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</si>
  <si>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</si>
  <si>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</si>
  <si>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</si>
  <si>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</si>
  <si>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</si>
  <si>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</si>
  <si>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</si>
  <si>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</si>
  <si>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</si>
  <si>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</si>
  <si>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</si>
  <si>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</si>
  <si>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</si>
  <si>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</si>
  <si>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</si>
  <si>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</si>
  <si>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</si>
  <si>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</si>
  <si>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</si>
  <si>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</si>
  <si>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</si>
  <si>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</si>
  <si>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</si>
  <si>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</si>
  <si>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</si>
  <si>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</si>
  <si>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</si>
  <si>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</si>
  <si>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</si>
  <si>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</si>
  <si>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</si>
  <si>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</si>
  <si>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</si>
  <si>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</si>
  <si>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</si>
  <si>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</si>
  <si>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</si>
  <si>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</si>
  <si>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</si>
  <si>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</si>
  <si>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</si>
  <si>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</si>
  <si>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</si>
  <si>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</si>
  <si>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</si>
  <si>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</si>
  <si>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</si>
  <si>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</si>
  <si>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</si>
  <si>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</si>
  <si>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</si>
  <si>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</si>
  <si>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</si>
  <si>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</si>
  <si>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</si>
  <si>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</si>
  <si>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</si>
  <si>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</si>
  <si>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</si>
  <si>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</si>
  <si>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</si>
  <si>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</si>
  <si>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</si>
  <si>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</si>
  <si>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</si>
  <si>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</si>
  <si>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</si>
  <si>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</si>
  <si>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</si>
  <si>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</si>
  <si>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</si>
  <si>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</si>
  <si>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</si>
  <si>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</si>
  <si>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</si>
  <si>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</si>
  <si>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</si>
  <si>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</si>
  <si>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</si>
  <si>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</si>
  <si>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</si>
  <si>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</si>
  <si>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</si>
  <si>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</si>
  <si>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</si>
  <si>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</si>
  <si>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</si>
  <si>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</si>
  <si>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</si>
  <si>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</si>
  <si>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</si>
  <si>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</si>
  <si>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</si>
  <si>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</si>
  <si>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</si>
  <si>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</si>
  <si>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</si>
  <si>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</si>
  <si>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</si>
  <si>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</si>
  <si>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</si>
  <si>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</si>
  <si>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</si>
  <si>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</si>
  <si>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</si>
  <si>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</si>
  <si>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</si>
  <si>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</si>
  <si>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</si>
  <si>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</si>
  <si>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</si>
  <si>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</si>
  <si>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</si>
  <si>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</si>
  <si>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</si>
  <si>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</si>
  <si>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</si>
  <si>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</si>
  <si>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</si>
  <si>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</si>
  <si>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</si>
  <si>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</si>
  <si>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</si>
  <si>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</si>
  <si>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</si>
  <si>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</si>
  <si>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</si>
  <si>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</si>
  <si>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</si>
  <si>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</si>
  <si>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</si>
  <si>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</si>
  <si>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</si>
  <si>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</si>
  <si>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</si>
  <si>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</si>
  <si>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</si>
  <si>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</si>
  <si>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</si>
  <si>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</si>
  <si>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</si>
  <si>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</si>
  <si>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</si>
  <si>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</si>
  <si>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</si>
  <si>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</si>
  <si>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</si>
  <si>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</si>
  <si>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</si>
  <si>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</si>
  <si>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</si>
  <si>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</si>
  <si>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</si>
  <si>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</si>
  <si>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</si>
  <si>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</si>
  <si>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</si>
  <si>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</si>
  <si>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</si>
  <si>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</si>
  <si>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</si>
  <si>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</si>
  <si>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</si>
  <si>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</si>
  <si>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</si>
  <si>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</si>
  <si>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</si>
  <si>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</si>
  <si>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</si>
  <si>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</si>
  <si>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</si>
  <si>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</si>
  <si>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</si>
  <si>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</si>
  <si>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</si>
  <si>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</si>
  <si>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</si>
  <si>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</si>
  <si>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</si>
  <si>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</si>
  <si>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</si>
  <si>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</si>
  <si>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</si>
  <si>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</si>
  <si>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</si>
  <si>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</si>
  <si>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</si>
  <si>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</si>
  <si>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</si>
  <si>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</si>
  <si>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</si>
  <si>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</si>
  <si>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</si>
  <si>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</si>
  <si>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</si>
  <si>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</si>
  <si>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</si>
  <si>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</si>
  <si>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</si>
  <si>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</si>
  <si>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</si>
  <si>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</si>
  <si>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</si>
  <si>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</si>
  <si>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</si>
  <si>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</si>
  <si>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</si>
  <si>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</si>
  <si>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</si>
  <si>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</si>
  <si>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</si>
  <si>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</si>
  <si>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</si>
  <si>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</si>
  <si>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</si>
  <si>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</si>
  <si>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</si>
  <si>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</si>
  <si>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</si>
  <si>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</si>
  <si>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</si>
  <si>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</si>
  <si>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</si>
  <si>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</si>
  <si>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</si>
  <si>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</si>
  <si>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</si>
  <si>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</si>
  <si>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</si>
  <si>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</si>
  <si>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</si>
  <si>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</si>
  <si>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</si>
  <si>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</si>
  <si>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</si>
  <si>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</si>
  <si>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</si>
  <si>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</si>
  <si>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</si>
  <si>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</si>
  <si>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</si>
  <si>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</si>
  <si>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</si>
  <si>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</si>
  <si>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</si>
  <si>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</si>
  <si>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</si>
  <si>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</si>
  <si>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</si>
  <si>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</si>
  <si>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</si>
  <si>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</si>
  <si>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</si>
  <si>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</si>
  <si>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</si>
  <si>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</si>
  <si>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</si>
  <si>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</si>
  <si>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</si>
  <si>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</si>
  <si>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</si>
  <si>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</si>
  <si>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</si>
  <si>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</si>
  <si>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</si>
  <si>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</si>
  <si>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</si>
  <si>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</si>
  <si>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</si>
  <si>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</si>
  <si>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</si>
  <si>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</si>
  <si>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</si>
  <si>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</si>
  <si>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</si>
  <si>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</si>
  <si>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</si>
  <si>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</si>
  <si>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</si>
  <si>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</si>
  <si>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</si>
  <si>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</si>
  <si>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</si>
  <si>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</si>
  <si>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</si>
  <si>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</si>
  <si>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</si>
  <si>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</si>
  <si>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</si>
  <si>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</si>
  <si>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</si>
  <si>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</si>
  <si>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</si>
  <si>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</si>
  <si>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</si>
  <si>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</si>
  <si>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</si>
  <si>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</si>
  <si>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</si>
  <si>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</si>
  <si>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</si>
  <si>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</si>
  <si>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</si>
  <si>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</si>
  <si>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</si>
  <si>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</si>
  <si>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</si>
  <si>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</si>
  <si>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</si>
  <si>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</si>
  <si>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</si>
  <si>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</si>
  <si>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</si>
  <si>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</si>
  <si>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</si>
  <si>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</si>
  <si>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</si>
  <si>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</si>
  <si>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</si>
  <si>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</si>
  <si>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</si>
  <si>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</si>
  <si>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</si>
  <si>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</si>
  <si>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</si>
  <si>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</si>
  <si>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</si>
  <si>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</si>
  <si>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</si>
  <si>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</si>
  <si>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</si>
  <si>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</si>
  <si>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</si>
  <si>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</si>
  <si>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</si>
  <si>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</si>
  <si>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</si>
  <si>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</si>
  <si>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</si>
  <si>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</si>
  <si>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</si>
  <si>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</si>
  <si>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</si>
  <si>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</si>
  <si>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</si>
  <si>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</si>
  <si>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</si>
  <si>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</si>
  <si>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</si>
  <si>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</si>
  <si>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</si>
  <si>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</si>
  <si>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</si>
  <si>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</si>
  <si>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</si>
  <si>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</si>
  <si>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</si>
  <si>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</si>
  <si>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</si>
  <si>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</si>
  <si>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</si>
  <si>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</si>
  <si>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</si>
  <si>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</si>
  <si>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</si>
  <si>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</si>
  <si>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</si>
  <si>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</si>
  <si>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</si>
  <si>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</si>
  <si>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</si>
  <si>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</si>
  <si>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</si>
  <si>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</si>
  <si>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</si>
  <si>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</si>
  <si>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</si>
  <si>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</si>
  <si>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</si>
  <si>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</si>
  <si>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</si>
  <si>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</si>
  <si>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</si>
  <si>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</si>
  <si>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</si>
  <si>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</si>
  <si>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</si>
  <si>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</si>
  <si>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</si>
  <si>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</si>
  <si>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</si>
  <si>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</si>
  <si>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</si>
  <si>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</si>
  <si>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</si>
  <si>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</si>
  <si>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</si>
  <si>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</si>
  <si>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</si>
  <si>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</si>
  <si>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</si>
  <si>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</si>
  <si>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</si>
  <si>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</si>
  <si>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</si>
  <si>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</si>
  <si>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</si>
  <si>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</si>
  <si>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</si>
  <si>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</si>
  <si>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</si>
  <si>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</si>
  <si>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</si>
  <si>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</si>
  <si>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</si>
  <si>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</si>
  <si>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</si>
  <si>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</si>
  <si>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</si>
  <si>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</si>
  <si>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</si>
  <si>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</si>
  <si>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</si>
  <si>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</si>
  <si>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</si>
  <si>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</si>
  <si>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</si>
  <si>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</si>
  <si>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</si>
  <si>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</si>
  <si>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</si>
  <si>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</si>
  <si>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</si>
  <si>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</si>
  <si>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</si>
  <si>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</si>
  <si>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</si>
  <si>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</si>
  <si>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</si>
  <si>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</si>
  <si>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</si>
  <si>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</si>
  <si>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</si>
  <si>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</si>
  <si>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</si>
  <si>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</si>
  <si>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</si>
  <si>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</si>
  <si>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</si>
  <si>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</si>
  <si>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</si>
  <si>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</si>
  <si>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</si>
  <si>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</si>
  <si>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</si>
  <si>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</si>
  <si>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</si>
  <si>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</si>
  <si>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</si>
  <si>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</si>
  <si>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</si>
  <si>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</si>
  <si>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</si>
  <si>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</si>
  <si>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</si>
  <si>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</si>
  <si>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</si>
  <si>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</si>
  <si>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</si>
  <si>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</si>
  <si>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</si>
  <si>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</si>
  <si>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</si>
  <si>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</si>
  <si>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</si>
  <si>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</si>
  <si>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</si>
  <si>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</si>
  <si>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</si>
  <si>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</si>
  <si>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</si>
  <si>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</si>
  <si>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</si>
  <si>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</si>
  <si>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</si>
  <si>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</si>
  <si>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</si>
  <si>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</si>
  <si>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</si>
  <si>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</si>
  <si>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</si>
  <si>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</si>
  <si>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</si>
  <si>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</si>
  <si>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</si>
  <si>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</si>
  <si>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</si>
  <si>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</si>
  <si>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</si>
  <si>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</si>
  <si>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</si>
  <si>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</si>
  <si>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</si>
  <si>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</si>
  <si>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</si>
  <si>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</si>
  <si>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</si>
  <si>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</si>
  <si>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</si>
  <si>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</si>
  <si>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</si>
  <si>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</si>
  <si>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</si>
  <si>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</si>
  <si>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</si>
  <si>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</si>
  <si>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</si>
  <si>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</si>
  <si>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</si>
  <si>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</si>
  <si>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</si>
  <si>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</si>
  <si>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</si>
  <si>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</si>
  <si>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</si>
  <si>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</si>
  <si>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</si>
  <si>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</si>
  <si>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</si>
  <si>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</si>
  <si>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</si>
  <si>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</si>
  <si>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</si>
  <si>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</si>
  <si>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</si>
  <si>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</si>
  <si>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</si>
  <si>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</si>
  <si>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</si>
  <si>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</si>
  <si>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</si>
  <si>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</si>
  <si>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</si>
  <si>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</si>
  <si>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</si>
  <si>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</si>
  <si>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</si>
  <si>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</si>
  <si>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</si>
  <si>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</si>
  <si>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</si>
  <si>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</si>
  <si>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</si>
  <si>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</si>
  <si>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</si>
  <si>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</si>
  <si>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</si>
  <si>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</si>
  <si>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</si>
  <si>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</si>
  <si>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</si>
  <si>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</si>
  <si>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</si>
  <si>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</si>
  <si>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</si>
  <si>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</si>
  <si>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</si>
  <si>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</si>
  <si>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</si>
  <si>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</si>
  <si>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</si>
  <si>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</si>
  <si>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</si>
  <si>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</si>
  <si>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</si>
  <si>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</si>
  <si>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</si>
  <si>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</si>
  <si>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</si>
  <si>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</si>
  <si>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</si>
  <si>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</si>
  <si>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</si>
  <si>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</si>
  <si>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</si>
  <si>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</si>
  <si>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</si>
  <si>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</si>
  <si>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</si>
  <si>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</si>
  <si>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</si>
  <si>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</si>
  <si>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</si>
  <si>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</si>
  <si>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</si>
  <si>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</si>
  <si>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</si>
  <si>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</si>
  <si>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</si>
  <si>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</si>
  <si>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</si>
  <si>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</si>
  <si>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</si>
  <si>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</si>
  <si>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</si>
  <si>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</si>
  <si>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</si>
  <si>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</si>
  <si>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</si>
  <si>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</si>
  <si>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</si>
  <si>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</si>
  <si>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</si>
  <si>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</si>
  <si>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</si>
  <si>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</si>
  <si>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</si>
  <si>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</si>
  <si>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</si>
  <si>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</si>
  <si>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</si>
  <si>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</si>
  <si>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</si>
  <si>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</si>
  <si>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</si>
  <si>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</si>
  <si>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</si>
  <si>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</si>
  <si>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</si>
  <si>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</si>
  <si>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</si>
  <si>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</si>
  <si>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</si>
  <si>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</si>
  <si>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</si>
  <si>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</si>
  <si>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</si>
  <si>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</si>
  <si>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</si>
  <si>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</si>
  <si>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</si>
  <si>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</si>
  <si>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</si>
  <si>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</si>
  <si>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</si>
  <si>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</si>
  <si>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</si>
  <si>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</si>
  <si>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</si>
  <si>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</si>
  <si>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</si>
  <si>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</si>
  <si>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</si>
  <si>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</si>
  <si>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</si>
  <si>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</si>
  <si>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</si>
  <si>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</si>
  <si>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</si>
  <si>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</si>
  <si>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</si>
  <si>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</si>
  <si>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</si>
  <si>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</si>
  <si>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</si>
  <si>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</si>
  <si>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</si>
  <si>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</si>
  <si>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</si>
  <si>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</si>
  <si>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</si>
  <si>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</si>
  <si>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</si>
  <si>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</si>
  <si>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</si>
  <si>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</si>
  <si>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</si>
  <si>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</si>
  <si>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</si>
  <si>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</si>
  <si>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</si>
  <si>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</si>
  <si>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</si>
  <si>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</si>
  <si>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</si>
  <si>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</si>
  <si>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</si>
  <si>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</si>
  <si>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</si>
  <si>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</si>
  <si>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</si>
  <si>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</si>
  <si>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</si>
  <si>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</si>
  <si>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</si>
  <si>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</si>
  <si>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</si>
  <si>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</si>
  <si>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</si>
  <si>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</si>
  <si>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</si>
  <si>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</si>
  <si>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</si>
  <si>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</si>
  <si>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</si>
  <si>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</si>
  <si>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</si>
  <si>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</si>
  <si>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</si>
  <si>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</si>
  <si>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</si>
  <si>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</si>
  <si>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</si>
  <si>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</si>
  <si>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</si>
  <si>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</si>
  <si>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</si>
  <si>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</si>
  <si>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</si>
  <si>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</si>
  <si>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</si>
  <si>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</si>
  <si>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</si>
  <si>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</si>
  <si>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</si>
  <si>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</si>
  <si>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</si>
  <si>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</si>
  <si>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</si>
  <si>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</si>
  <si>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</si>
  <si>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</si>
  <si>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</si>
  <si>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</si>
  <si>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</si>
  <si>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</si>
  <si>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</si>
  <si>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</si>
  <si>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</si>
  <si>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</si>
  <si>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</si>
  <si>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</si>
  <si>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</si>
  <si>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</si>
  <si>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</si>
  <si>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</si>
  <si>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</si>
  <si>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</si>
  <si>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</si>
  <si>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</si>
  <si>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</si>
  <si>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</si>
  <si>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</si>
  <si>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</si>
  <si>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</si>
  <si>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</si>
  <si>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</si>
  <si>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</si>
  <si>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</si>
  <si>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</si>
  <si>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</si>
  <si>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</si>
  <si>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</si>
  <si>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</si>
  <si>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</si>
  <si>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</si>
  <si>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</si>
  <si>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</si>
  <si>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</si>
  <si>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</si>
  <si>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</si>
  <si>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</si>
  <si>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</si>
  <si>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</si>
  <si>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</si>
  <si>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</si>
  <si>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</si>
  <si>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</si>
  <si>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</si>
  <si>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</si>
  <si>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</si>
  <si>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</si>
  <si>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</si>
  <si>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</si>
  <si>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</si>
  <si>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</si>
  <si>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</si>
  <si>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</si>
  <si>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</si>
  <si>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</si>
  <si>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</si>
  <si>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</si>
  <si>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</si>
  <si>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</si>
  <si>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</si>
  <si>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</si>
  <si>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</si>
  <si>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</si>
  <si>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</si>
  <si>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</si>
  <si>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</si>
  <si>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</si>
  <si>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</si>
  <si>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</si>
  <si>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</si>
  <si>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</si>
  <si>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</si>
  <si>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</si>
  <si>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</si>
  <si>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</si>
  <si>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</si>
  <si>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</si>
  <si>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</si>
  <si>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</si>
  <si>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</si>
  <si>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</si>
  <si>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</si>
  <si>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</si>
  <si>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</si>
  <si>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</si>
  <si>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</si>
  <si>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</si>
  <si>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</si>
  <si>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</si>
  <si>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</si>
  <si>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</si>
  <si>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</si>
  <si>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</si>
  <si>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</si>
  <si>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</si>
  <si>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</si>
  <si>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</si>
  <si>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</si>
  <si>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</si>
  <si>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</si>
  <si>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</si>
  <si>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</si>
  <si>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</si>
  <si>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</si>
  <si>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</si>
  <si>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</si>
  <si>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</si>
  <si>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</si>
  <si>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</si>
  <si>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</si>
  <si>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</si>
  <si>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</si>
  <si>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</si>
  <si>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</si>
  <si>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</si>
  <si>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</si>
  <si>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</si>
  <si>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</si>
  <si>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</si>
  <si>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</si>
  <si>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</si>
  <si>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</si>
  <si>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</si>
  <si>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</si>
  <si>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</si>
  <si>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</si>
  <si>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</si>
  <si>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</si>
  <si>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</si>
  <si>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</si>
  <si>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</si>
  <si>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</si>
  <si>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</si>
  <si>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</si>
  <si>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</si>
  <si>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</si>
  <si>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</si>
  <si>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</si>
  <si>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</si>
  <si>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</si>
  <si>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</si>
  <si>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</si>
  <si>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</si>
  <si>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</si>
  <si>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</si>
  <si>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</si>
  <si>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</si>
  <si>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</si>
  <si>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</si>
  <si>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</si>
  <si>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</si>
  <si>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</si>
  <si>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</si>
  <si>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</si>
  <si>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</si>
  <si>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</si>
  <si>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</si>
  <si>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</si>
  <si>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</si>
  <si>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</si>
  <si>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</si>
  <si>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</si>
  <si>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</si>
  <si>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</si>
  <si>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</si>
  <si>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</si>
  <si>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</si>
  <si>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</si>
  <si>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</si>
  <si>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</si>
  <si>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</si>
  <si>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</si>
  <si>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</si>
  <si>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</si>
  <si>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</si>
  <si>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</si>
  <si>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</si>
  <si>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</si>
  <si>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</si>
  <si>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</si>
  <si>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</si>
  <si>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</si>
  <si>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</si>
  <si>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</si>
  <si>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</si>
  <si>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</si>
  <si>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</si>
  <si>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</si>
  <si>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</si>
  <si>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</si>
  <si>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</si>
  <si>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</si>
  <si>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</si>
  <si>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</si>
  <si>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</si>
  <si>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</si>
  <si>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</si>
  <si>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</si>
  <si>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</si>
  <si>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</si>
  <si>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</si>
  <si>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</si>
  <si>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</si>
  <si>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</si>
  <si>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</si>
  <si>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</si>
  <si>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</si>
  <si>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</si>
  <si>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</si>
  <si>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</si>
  <si>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</si>
  <si>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</si>
  <si>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</si>
  <si>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</si>
  <si>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</si>
  <si>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</si>
  <si>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</si>
  <si>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</si>
  <si>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</si>
  <si>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</si>
  <si>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</si>
  <si>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</si>
  <si>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</si>
  <si>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</si>
  <si>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</si>
  <si>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</si>
  <si>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</si>
  <si>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</si>
  <si>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</si>
  <si>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</si>
  <si>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</si>
  <si>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</si>
  <si>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</si>
  <si>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</si>
  <si>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</si>
  <si>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</si>
  <si>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</si>
  <si>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</si>
  <si>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</si>
  <si>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</si>
  <si>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</si>
  <si>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</si>
  <si>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</si>
  <si>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</si>
  <si>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</si>
  <si>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</si>
  <si>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</si>
  <si>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</si>
  <si>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</si>
  <si>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</si>
  <si>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</si>
  <si>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</si>
  <si>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</si>
  <si>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</si>
  <si>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</si>
  <si>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</si>
  <si>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</si>
  <si>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</si>
  <si>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</si>
  <si>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</si>
  <si>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</si>
  <si>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</si>
  <si>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</si>
  <si>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</si>
  <si>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</si>
  <si>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</si>
  <si>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</si>
  <si>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</si>
  <si>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</si>
  <si>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</si>
  <si>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</si>
  <si>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</si>
  <si>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</si>
  <si>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</si>
  <si>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</si>
  <si>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</si>
  <si>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</si>
  <si>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</si>
  <si>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</si>
  <si>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</si>
  <si>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</si>
  <si>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</si>
  <si>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</si>
  <si>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</si>
  <si>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</si>
  <si>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</si>
  <si>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</si>
  <si>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</si>
  <si>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</si>
  <si>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</si>
  <si>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</si>
  <si>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</si>
  <si>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</si>
  <si>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</si>
  <si>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</si>
  <si>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</si>
  <si>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</si>
  <si>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</si>
  <si>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</si>
  <si>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</si>
  <si>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</si>
  <si>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</si>
  <si>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</si>
  <si>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</si>
  <si>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</si>
  <si>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</si>
  <si>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</si>
  <si>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</si>
  <si>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</si>
  <si>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</si>
  <si>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</si>
  <si>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</si>
  <si>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</si>
  <si>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</si>
  <si>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</si>
  <si>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</si>
  <si>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</si>
  <si>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</si>
  <si>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</si>
  <si>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</si>
  <si>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</si>
  <si>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</si>
  <si>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</si>
  <si>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</si>
  <si>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</si>
  <si>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</si>
  <si>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</si>
  <si>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</si>
  <si>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</si>
  <si>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</si>
  <si>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</si>
  <si>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</si>
  <si>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</si>
  <si>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</si>
  <si>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</si>
  <si>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</si>
  <si>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</si>
  <si>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</si>
  <si>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</si>
  <si>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</si>
  <si>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</si>
  <si>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</si>
  <si>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</si>
  <si>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</si>
  <si>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</si>
  <si>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</si>
  <si>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</si>
  <si>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</si>
  <si>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</si>
  <si>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</si>
  <si>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</si>
  <si>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</si>
  <si>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</si>
  <si>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</si>
  <si>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</si>
  <si>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</si>
  <si>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</si>
  <si>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</si>
  <si>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</si>
  <si>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</si>
  <si>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</si>
  <si>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</si>
  <si>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</si>
  <si>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</si>
  <si>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</si>
  <si>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</si>
  <si>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</si>
  <si>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</si>
  <si>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</si>
  <si>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</si>
  <si>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</si>
  <si>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</si>
  <si>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</si>
  <si>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</si>
  <si>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</si>
  <si>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</si>
  <si>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</si>
  <si>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</si>
  <si>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</si>
  <si>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</si>
  <si>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</si>
  <si>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</si>
  <si>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</si>
  <si>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</si>
  <si>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</si>
  <si>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</si>
  <si>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</si>
  <si>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</si>
  <si>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</si>
  <si>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</si>
  <si>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</si>
  <si>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</si>
  <si>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</si>
  <si>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</si>
  <si>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</si>
  <si>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</si>
  <si>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</si>
  <si>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</si>
  <si>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</si>
  <si>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</si>
  <si>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</si>
  <si>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</si>
  <si>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</si>
  <si>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</si>
  <si>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</si>
  <si>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</si>
  <si>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</si>
  <si>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</si>
  <si>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</si>
  <si>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</si>
  <si>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</si>
  <si>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</si>
  <si>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</si>
  <si>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</si>
  <si>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</si>
  <si>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</si>
  <si>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</si>
  <si>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</si>
  <si>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</si>
  <si>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</si>
  <si>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</si>
  <si>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</si>
  <si>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</si>
  <si>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</si>
  <si>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</si>
  <si>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</si>
  <si>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</si>
  <si>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</si>
  <si>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</si>
  <si>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</si>
  <si>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</si>
  <si>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</si>
  <si>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</si>
  <si>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</si>
  <si>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</si>
  <si>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</si>
  <si>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</si>
  <si>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</si>
  <si>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</si>
  <si>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</si>
  <si>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</si>
  <si>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</si>
  <si>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</si>
  <si>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</si>
  <si>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</si>
  <si>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</si>
  <si>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</si>
  <si>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</si>
  <si>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</si>
  <si>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</si>
  <si>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</si>
  <si>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</si>
  <si>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</si>
  <si>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</si>
  <si>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</si>
  <si>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</si>
  <si>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</si>
  <si>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</si>
  <si>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</si>
  <si>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</si>
  <si>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</si>
  <si>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</si>
  <si>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</si>
  <si>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</si>
  <si>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</si>
  <si>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</si>
  <si>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</si>
  <si>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</si>
  <si>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</si>
  <si>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</si>
  <si>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</si>
  <si>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</si>
  <si>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</si>
  <si>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</si>
  <si>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</si>
  <si>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</si>
  <si>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</si>
  <si>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</si>
  <si>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</si>
  <si>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</si>
  <si>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</si>
  <si>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</si>
  <si>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</si>
  <si>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</si>
  <si>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</si>
  <si>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</si>
  <si>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</si>
  <si>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</si>
  <si>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</si>
  <si>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</si>
  <si>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</si>
  <si>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</si>
  <si>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</si>
  <si>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</si>
  <si>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</si>
  <si>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</si>
  <si>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</si>
  <si>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</si>
  <si>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</si>
  <si>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</si>
  <si>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</si>
  <si>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</si>
  <si>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</si>
  <si>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</si>
  <si>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</si>
  <si>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</si>
  <si>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</si>
  <si>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</si>
  <si>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</si>
  <si>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</si>
  <si>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</si>
  <si>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</si>
  <si>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</si>
  <si>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</si>
  <si>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</si>
  <si>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</si>
  <si>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</si>
  <si>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</si>
  <si>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</si>
  <si>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</si>
  <si>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</si>
  <si>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</si>
  <si>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</si>
  <si>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</si>
  <si>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</si>
  <si>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</si>
  <si>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</si>
  <si>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</si>
  <si>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</si>
  <si>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</si>
  <si>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</si>
  <si>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</si>
  <si>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</si>
  <si>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</si>
  <si>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</si>
  <si>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</si>
  <si>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</si>
  <si>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</si>
  <si>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</si>
  <si>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</si>
  <si>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</si>
  <si>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</si>
  <si>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</si>
  <si>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</si>
  <si>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</si>
  <si>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</si>
  <si>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</si>
  <si>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</si>
  <si>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</si>
  <si>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</si>
  <si>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</si>
  <si>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</si>
  <si>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</si>
  <si>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</si>
  <si>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</si>
  <si>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</si>
  <si>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</si>
  <si>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</si>
  <si>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</si>
  <si>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</si>
  <si>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</si>
  <si>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</si>
  <si>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</si>
  <si>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</si>
  <si>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</si>
  <si>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</si>
  <si>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</si>
  <si>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</si>
  <si>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</si>
  <si>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</si>
  <si>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</si>
  <si>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</si>
  <si>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</si>
  <si>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</si>
  <si>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</si>
  <si>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</si>
  <si>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</si>
  <si>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</si>
  <si>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</si>
  <si>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</si>
  <si>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</si>
  <si>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</si>
  <si>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</si>
  <si>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</si>
  <si>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</si>
  <si>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</si>
  <si>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</si>
  <si>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</si>
  <si>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</si>
  <si>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</si>
  <si>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</si>
  <si>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</si>
  <si>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</si>
  <si>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</si>
  <si>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</si>
  <si>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</si>
  <si>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</si>
  <si>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</si>
  <si>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</si>
  <si>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</si>
  <si>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</si>
  <si>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</si>
  <si>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</si>
  <si>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</si>
  <si>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</si>
  <si>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</si>
  <si>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</si>
  <si>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</si>
  <si>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</si>
  <si>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</si>
  <si>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</si>
  <si>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</si>
  <si>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</si>
  <si>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</si>
  <si>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</si>
  <si>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</si>
  <si>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</si>
  <si>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</si>
  <si>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</si>
  <si>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</si>
  <si>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</si>
  <si>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</si>
  <si>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</si>
  <si>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</si>
  <si>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</si>
  <si>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</si>
  <si>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</si>
  <si>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</si>
  <si>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</si>
  <si>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</si>
  <si>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</si>
  <si>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</si>
  <si>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</si>
  <si>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</si>
  <si>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</si>
  <si>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</si>
  <si>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</si>
  <si>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</si>
  <si>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</si>
  <si>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</si>
  <si>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</si>
  <si>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</si>
  <si>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</si>
  <si>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</si>
  <si>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</si>
  <si>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</si>
  <si>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</si>
  <si>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</si>
  <si>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</si>
  <si>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</si>
  <si>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</si>
  <si>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</si>
  <si>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</si>
  <si>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</si>
  <si>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</si>
  <si>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</si>
  <si>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</si>
  <si>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</si>
  <si>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</si>
  <si>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</si>
  <si>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</si>
  <si>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</si>
  <si>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</si>
  <si>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</si>
  <si>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</si>
  <si>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</si>
  <si>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</si>
  <si>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</si>
  <si>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</si>
  <si>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</si>
  <si>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</si>
  <si>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</si>
  <si>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</si>
  <si>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</si>
  <si>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</si>
  <si>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</si>
  <si>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</si>
  <si>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</si>
  <si>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</si>
  <si>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</si>
  <si>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</si>
  <si>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</si>
  <si>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</si>
  <si>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</si>
  <si>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</si>
  <si>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</si>
  <si>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</si>
  <si>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</si>
  <si>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</si>
  <si>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</si>
  <si>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</si>
  <si>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</si>
  <si>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</si>
  <si>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</si>
  <si>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</si>
  <si>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</si>
  <si>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</si>
  <si>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</si>
  <si>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</si>
  <si>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</si>
  <si>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</si>
  <si>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</si>
  <si>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</si>
  <si>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</si>
  <si>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</si>
  <si>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</si>
  <si>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</si>
  <si>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</si>
  <si>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</si>
  <si>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</si>
  <si>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</si>
  <si>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</si>
  <si>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</si>
  <si>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</si>
  <si>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</si>
  <si>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</si>
  <si>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</si>
  <si>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</si>
  <si>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</si>
  <si>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</si>
  <si>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</si>
  <si>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</si>
  <si>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</si>
  <si>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</si>
  <si>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</si>
  <si>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</si>
  <si>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</si>
  <si>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</si>
  <si>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</si>
  <si>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</si>
  <si>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</si>
  <si>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</si>
  <si>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</si>
  <si>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</si>
  <si>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</si>
  <si>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</si>
  <si>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</si>
  <si>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</si>
  <si>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</si>
  <si>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</si>
  <si>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</si>
  <si>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</si>
  <si>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</si>
  <si>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</si>
  <si>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</si>
  <si>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</si>
  <si>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</si>
  <si>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</si>
  <si>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</si>
  <si>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</si>
  <si>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</si>
  <si>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</si>
  <si>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</si>
  <si>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</si>
  <si>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</si>
  <si>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</si>
  <si>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</si>
  <si>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</si>
  <si>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</si>
  <si>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</si>
  <si>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</si>
  <si>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</si>
  <si>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</si>
  <si>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</si>
  <si>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</si>
  <si>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</si>
  <si>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</si>
  <si>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</si>
  <si>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</si>
  <si>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</si>
  <si>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</si>
  <si>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</si>
  <si>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</si>
  <si>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</si>
  <si>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</si>
  <si>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</si>
  <si>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</si>
  <si>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</si>
  <si>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</si>
  <si>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</si>
  <si>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</si>
  <si>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</si>
  <si>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</si>
  <si>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</si>
  <si>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</si>
  <si>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</si>
  <si>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</si>
  <si>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</si>
  <si>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</si>
  <si>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</si>
  <si>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</si>
  <si>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</si>
  <si>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</si>
  <si>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</si>
  <si>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</si>
  <si>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</si>
  <si>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</si>
  <si>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</si>
  <si>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</si>
  <si>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</si>
  <si>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</si>
  <si>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</si>
  <si>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</si>
  <si>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</si>
  <si>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</si>
  <si>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</si>
  <si>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</si>
  <si>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</si>
  <si>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</si>
  <si>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</si>
  <si>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</si>
  <si>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</si>
  <si>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</si>
  <si>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</si>
  <si>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</si>
  <si>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</si>
  <si>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</si>
  <si>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</si>
  <si>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</si>
  <si>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</si>
  <si>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</si>
  <si>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</si>
  <si>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</si>
  <si>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</si>
  <si>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</si>
  <si>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</si>
  <si>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</si>
  <si>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</si>
  <si>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</si>
  <si>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</si>
  <si>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</si>
  <si>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</si>
  <si>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</si>
  <si>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</si>
  <si>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</si>
  <si>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</si>
  <si>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</si>
  <si>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</si>
  <si>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</si>
  <si>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</si>
  <si>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</si>
  <si>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</si>
  <si>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</si>
  <si>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</si>
  <si>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</si>
  <si>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</si>
  <si>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</si>
  <si>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</si>
  <si>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</si>
  <si>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</si>
  <si>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</si>
  <si>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</si>
  <si>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</si>
  <si>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</si>
  <si>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</si>
  <si>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</si>
  <si>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</si>
  <si>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</si>
  <si>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</si>
  <si>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</si>
  <si>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</si>
  <si>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</si>
  <si>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</si>
  <si>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</si>
  <si>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</si>
  <si>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</si>
  <si>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</si>
  <si>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</si>
  <si>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</si>
  <si>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</si>
  <si>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</si>
  <si>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</si>
  <si>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</si>
  <si>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</si>
  <si>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</si>
  <si>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</si>
  <si>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</si>
  <si>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</si>
  <si>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</si>
  <si>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</si>
  <si>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</si>
  <si>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</si>
  <si>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</si>
  <si>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</si>
  <si>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</si>
  <si>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</si>
  <si>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</si>
  <si>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</si>
  <si>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</si>
  <si>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</si>
  <si>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</si>
  <si>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</si>
  <si>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</si>
  <si>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</si>
  <si>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</si>
  <si>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</si>
  <si>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</si>
  <si>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</si>
  <si>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</si>
  <si>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</si>
  <si>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</si>
  <si>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</si>
  <si>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</si>
  <si>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</si>
  <si>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</si>
  <si>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</si>
  <si>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</si>
  <si>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</si>
  <si>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</si>
  <si>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</si>
  <si>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</si>
  <si>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</si>
  <si>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</si>
  <si>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</si>
  <si>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</si>
  <si>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</si>
  <si>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</si>
  <si>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</si>
  <si>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</si>
  <si>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</si>
  <si>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</si>
  <si>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</si>
  <si>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</si>
  <si>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</si>
  <si>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</si>
  <si>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</si>
  <si>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</si>
  <si>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</si>
  <si>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</si>
  <si>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</si>
  <si>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</si>
  <si>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</si>
  <si>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</si>
  <si>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</si>
  <si>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</si>
  <si>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</si>
  <si>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</si>
  <si>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</si>
  <si>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</si>
  <si>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</si>
  <si>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</si>
  <si>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</si>
  <si>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</si>
  <si>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</si>
  <si>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</si>
  <si>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</si>
  <si>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</si>
  <si>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</si>
  <si>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</si>
  <si>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</si>
  <si>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</si>
  <si>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</si>
  <si>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</si>
  <si>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</si>
  <si>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</si>
  <si>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</si>
  <si>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</si>
  <si>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</si>
  <si>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</si>
  <si>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</si>
  <si>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</si>
  <si>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</si>
  <si>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</si>
  <si>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</si>
  <si>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</si>
  <si>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</si>
  <si>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</si>
  <si>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</si>
  <si>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</si>
  <si>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</si>
  <si>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</si>
  <si>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</si>
  <si>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</si>
  <si>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</si>
  <si>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</si>
  <si>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</si>
  <si>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</si>
  <si>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</si>
  <si>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</si>
  <si>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</si>
  <si>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</si>
  <si>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</si>
  <si>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</si>
  <si>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</si>
  <si>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</si>
  <si>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</si>
  <si>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</si>
  <si>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</si>
  <si>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</si>
  <si>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</si>
  <si>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</si>
  <si>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</si>
  <si>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</si>
  <si>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</si>
  <si>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</si>
  <si>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</si>
  <si>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</si>
  <si>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</si>
  <si>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</si>
  <si>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</si>
  <si>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</si>
  <si>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</si>
  <si>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</si>
  <si>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</si>
  <si>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</si>
  <si>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</si>
  <si>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</si>
  <si>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</si>
  <si>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</si>
  <si>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</si>
  <si>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</si>
  <si>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</si>
  <si>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</si>
  <si>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</si>
  <si>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</si>
  <si>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</si>
  <si>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</si>
  <si>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</si>
  <si>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</si>
  <si>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</si>
  <si>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</si>
  <si>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</si>
  <si>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</si>
  <si>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</si>
  <si>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</si>
  <si>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</si>
  <si>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</si>
  <si>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</si>
  <si>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</si>
  <si>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</si>
  <si>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</si>
  <si>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</si>
  <si>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</si>
  <si>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</si>
  <si>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</si>
  <si>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</si>
  <si>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</si>
  <si>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</si>
  <si>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</si>
  <si>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</si>
  <si>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</si>
  <si>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</si>
  <si>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</si>
  <si>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</si>
  <si>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</si>
  <si>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</si>
  <si>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</si>
  <si>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</si>
  <si>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</si>
  <si>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</si>
  <si>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</si>
  <si>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</si>
  <si>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</si>
  <si>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</si>
  <si>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</si>
  <si>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</si>
  <si>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</si>
  <si>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</si>
  <si>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</si>
  <si>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</si>
  <si>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</si>
  <si>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</si>
  <si>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</si>
  <si>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</si>
  <si>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</si>
  <si>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</si>
  <si>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</si>
  <si>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</si>
  <si>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</si>
  <si>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</si>
  <si>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</si>
  <si>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</si>
  <si>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</si>
  <si>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</si>
  <si>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</si>
  <si>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</si>
  <si>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</si>
  <si>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</si>
  <si>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</si>
  <si>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</si>
  <si>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</si>
  <si>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</si>
  <si>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</si>
  <si>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</si>
  <si>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</si>
  <si>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</si>
  <si>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</si>
  <si>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</si>
  <si>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</si>
  <si>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</si>
  <si>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</si>
  <si>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</si>
  <si>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</si>
  <si>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</si>
  <si>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</si>
  <si>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</si>
  <si>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</si>
  <si>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</si>
  <si>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</si>
  <si>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</si>
  <si>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</si>
  <si>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</si>
  <si>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</si>
  <si>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</si>
  <si>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</si>
  <si>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</si>
  <si>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</si>
  <si>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</si>
  <si>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</si>
  <si>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</si>
  <si>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</si>
  <si>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</si>
  <si>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</si>
  <si>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</si>
  <si>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</si>
  <si>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</si>
  <si>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</si>
  <si>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</si>
  <si>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</si>
  <si>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</si>
  <si>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</si>
  <si>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</si>
  <si>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</si>
  <si>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</si>
  <si>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</si>
  <si>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</si>
  <si>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</si>
  <si>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</si>
  <si>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</si>
  <si>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</si>
  <si>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</si>
  <si>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</si>
  <si>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</si>
  <si>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</si>
  <si>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</si>
  <si>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</si>
  <si>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</si>
  <si>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</si>
  <si>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</si>
  <si>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</si>
  <si>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</si>
  <si>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</si>
  <si>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</si>
  <si>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</si>
  <si>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</si>
  <si>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</si>
  <si>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</si>
  <si>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</si>
  <si>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</si>
  <si>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</si>
  <si>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</si>
  <si>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</si>
  <si>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</si>
  <si>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</si>
  <si>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</si>
  <si>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</si>
  <si>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</si>
  <si>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</si>
  <si>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</si>
  <si>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</si>
  <si>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</si>
  <si>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</si>
  <si>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</si>
  <si>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</si>
  <si>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</si>
  <si>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</si>
  <si>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</si>
  <si>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</si>
  <si>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</si>
  <si>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</si>
  <si>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</si>
  <si>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</si>
  <si>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</si>
  <si>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</si>
  <si>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</si>
  <si>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</si>
  <si>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</si>
  <si>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</si>
  <si>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</si>
  <si>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</si>
  <si>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</si>
  <si>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</si>
  <si>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</si>
  <si>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</si>
  <si>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</si>
  <si>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</si>
  <si>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</si>
  <si>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</si>
  <si>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</si>
  <si>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</si>
  <si>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</si>
  <si>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</si>
  <si>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</si>
  <si>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</si>
  <si>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</si>
  <si>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</si>
  <si>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</si>
  <si>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</si>
  <si>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</si>
  <si>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</si>
  <si>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</si>
  <si>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</si>
  <si>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</si>
  <si>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</si>
  <si>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</si>
  <si>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</si>
  <si>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</si>
  <si>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</si>
  <si>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</si>
  <si>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</si>
  <si>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</si>
  <si>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</si>
  <si>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</si>
  <si>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</si>
  <si>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</si>
  <si>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</si>
  <si>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</si>
  <si>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</si>
  <si>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</si>
  <si>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</si>
  <si>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</si>
  <si>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</si>
  <si>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</si>
  <si>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</si>
  <si>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</si>
  <si>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</si>
  <si>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</si>
  <si>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</si>
  <si>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</si>
  <si>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</si>
  <si>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</si>
  <si>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</si>
  <si>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</si>
  <si>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</si>
  <si>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</si>
  <si>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</si>
  <si>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</si>
  <si>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</si>
  <si>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</si>
  <si>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</si>
  <si>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</si>
  <si>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</si>
  <si>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</si>
  <si>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</si>
  <si>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</si>
  <si>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</si>
  <si>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</si>
  <si>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</si>
  <si>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</si>
  <si>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</si>
  <si>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</si>
  <si>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</si>
  <si>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</si>
  <si>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</si>
  <si>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</si>
  <si>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</si>
  <si>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</si>
  <si>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</si>
  <si>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</si>
  <si>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</si>
  <si>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</si>
  <si>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</si>
  <si>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</si>
  <si>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</si>
  <si>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</si>
  <si>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</si>
  <si>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</si>
  <si>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</si>
  <si>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</si>
  <si>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</si>
  <si>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</si>
  <si>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</si>
  <si>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</si>
  <si>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</si>
  <si>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</si>
  <si>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</si>
  <si>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</si>
  <si>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</si>
  <si>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</si>
  <si>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</si>
  <si>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</si>
  <si>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</si>
  <si>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</si>
  <si>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</si>
  <si>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</si>
  <si>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</si>
  <si>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</si>
  <si>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</si>
  <si>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</si>
  <si>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</si>
  <si>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</si>
  <si>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</si>
  <si>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</si>
  <si>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</si>
  <si>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</si>
  <si>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</si>
  <si>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</si>
  <si>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</si>
  <si>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</si>
  <si>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</si>
  <si>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</si>
  <si>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</si>
  <si>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</si>
  <si>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</si>
  <si>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</si>
  <si>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</si>
  <si>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</si>
  <si>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</si>
  <si>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</si>
  <si>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</si>
  <si>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</si>
  <si>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</si>
  <si>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</si>
  <si>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</si>
  <si>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</si>
  <si>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</si>
  <si>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</si>
  <si>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</si>
  <si>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</si>
  <si>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</si>
  <si>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</si>
  <si>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</si>
  <si>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</si>
  <si>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</si>
  <si>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</si>
  <si>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</si>
  <si>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</si>
  <si>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</si>
  <si>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</si>
  <si>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</si>
  <si>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</si>
  <si>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</si>
  <si>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</si>
  <si>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</si>
  <si>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</si>
  <si>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</si>
  <si>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</si>
  <si>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</si>
  <si>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</si>
  <si>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</si>
  <si>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</si>
  <si>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</si>
  <si>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</si>
  <si>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</si>
  <si>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</si>
  <si>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</si>
  <si>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</si>
  <si>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</si>
  <si>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</si>
  <si>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</si>
  <si>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</si>
  <si>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</si>
  <si>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</si>
  <si>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</si>
  <si>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</si>
  <si>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</si>
  <si>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</si>
  <si>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</si>
  <si>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</si>
  <si>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</si>
  <si>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</si>
  <si>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</si>
  <si>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</si>
  <si>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</si>
  <si>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</si>
  <si>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</si>
  <si>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</si>
  <si>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</si>
  <si>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</si>
  <si>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</si>
  <si>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</si>
  <si>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</si>
  <si>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</si>
  <si>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</si>
  <si>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</si>
  <si>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</si>
  <si>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</si>
  <si>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</si>
  <si>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</si>
  <si>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</si>
  <si>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</si>
  <si>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</si>
  <si>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</si>
  <si>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</si>
  <si>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</si>
  <si>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</si>
  <si>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</si>
  <si>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</si>
  <si>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</si>
  <si>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</si>
  <si>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</si>
  <si>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</si>
  <si>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</si>
  <si>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</si>
  <si>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</si>
  <si>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</si>
  <si>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</si>
  <si>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</si>
  <si>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</si>
  <si>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</si>
  <si>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</si>
  <si>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</si>
  <si>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</si>
  <si>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</si>
  <si>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</si>
  <si>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</si>
  <si>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</si>
  <si>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</si>
  <si>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</si>
  <si>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</si>
  <si>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</si>
  <si>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</si>
  <si>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</si>
  <si>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</si>
  <si>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</si>
  <si>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</si>
  <si>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</si>
  <si>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</si>
  <si>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</si>
  <si>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</si>
  <si>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</si>
  <si>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</si>
  <si>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</si>
  <si>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</si>
  <si>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</si>
  <si>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</si>
  <si>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</si>
  <si>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</si>
  <si>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</si>
  <si>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</si>
  <si>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</si>
  <si>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</si>
  <si>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</si>
  <si>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</si>
  <si>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</si>
  <si>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</si>
  <si>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</si>
  <si>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</si>
  <si>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</si>
  <si>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</si>
  <si>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</si>
  <si>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</si>
  <si>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</si>
  <si>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</si>
  <si>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</si>
  <si>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</si>
  <si>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</si>
  <si>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</si>
  <si>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</si>
  <si>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</si>
  <si>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</si>
  <si>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</si>
  <si>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</si>
  <si>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</si>
  <si>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</si>
  <si>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</si>
  <si>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</si>
  <si>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</si>
  <si>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</si>
  <si>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</si>
  <si>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</si>
  <si>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</si>
  <si>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</si>
  <si>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</si>
  <si>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</si>
  <si>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</si>
  <si>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</si>
  <si>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</si>
  <si>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</si>
  <si>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</si>
  <si>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</si>
  <si>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</si>
  <si>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</si>
  <si>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</si>
  <si>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</si>
  <si>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</si>
  <si>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</si>
  <si>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</si>
  <si>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</si>
  <si>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</si>
  <si>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</si>
  <si>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</si>
  <si>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</si>
  <si>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</si>
  <si>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</si>
  <si>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</si>
  <si>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</si>
  <si>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</si>
  <si>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</si>
  <si>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</si>
  <si>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</si>
  <si>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</si>
  <si>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</si>
  <si>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</si>
  <si>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</si>
  <si>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</si>
  <si>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</si>
  <si>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</si>
  <si>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</si>
  <si>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</si>
  <si>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</si>
  <si>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</si>
  <si>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</si>
  <si>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</si>
  <si>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</si>
  <si>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</si>
  <si>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</si>
  <si>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</si>
  <si>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</si>
  <si>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</si>
  <si>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</si>
  <si>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</si>
  <si>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</si>
  <si>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</si>
  <si>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</si>
  <si>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</si>
  <si>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</si>
  <si>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</si>
  <si>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</si>
  <si>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</si>
  <si>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</si>
  <si>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</si>
  <si>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</si>
  <si>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</si>
  <si>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</si>
  <si>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</si>
  <si>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</si>
  <si>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</si>
  <si>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</si>
  <si>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</si>
  <si>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</si>
  <si>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</si>
  <si>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</si>
  <si>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</si>
  <si>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</si>
  <si>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</si>
  <si>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</si>
  <si>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</si>
  <si>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</si>
  <si>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</si>
  <si>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</si>
  <si>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</si>
  <si>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</si>
  <si>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</si>
  <si>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</si>
  <si>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</si>
  <si>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</si>
  <si>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</si>
  <si>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</si>
  <si>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</si>
  <si>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</si>
  <si>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</si>
  <si>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</si>
  <si>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</si>
  <si>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</si>
  <si>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</si>
  <si>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</si>
  <si>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</si>
  <si>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</si>
  <si>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</si>
  <si>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</si>
  <si>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</si>
  <si>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</si>
  <si>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</si>
  <si>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</si>
  <si>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</si>
  <si>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</si>
  <si>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</si>
  <si>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</si>
  <si>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</si>
  <si>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</si>
  <si>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</si>
  <si>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</si>
  <si>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</si>
  <si>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</si>
  <si>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</si>
  <si>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</si>
  <si>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</si>
  <si>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</si>
  <si>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</si>
  <si>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</si>
  <si>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</si>
  <si>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</si>
  <si>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</si>
  <si>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</si>
  <si>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</si>
  <si>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</si>
  <si>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</si>
  <si>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</si>
  <si>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</si>
  <si>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</si>
  <si>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</si>
  <si>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</si>
  <si>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</si>
  <si>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</si>
  <si>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</si>
  <si>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</si>
  <si>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</si>
  <si>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</si>
  <si>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</si>
  <si>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</si>
  <si>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</si>
  <si>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</si>
  <si>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</si>
  <si>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</si>
  <si>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</si>
  <si>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</si>
  <si>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</si>
  <si>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</si>
  <si>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</si>
  <si>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</si>
  <si>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</si>
  <si>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</si>
  <si>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</si>
  <si>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</si>
  <si>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</si>
  <si>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</si>
  <si>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</si>
  <si>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</si>
  <si>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</si>
  <si>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</si>
  <si>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</si>
  <si>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</si>
  <si>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</si>
  <si>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</si>
  <si>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</si>
  <si>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</si>
  <si>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</si>
  <si>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</si>
  <si>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</si>
  <si>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</si>
  <si>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</si>
  <si>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</si>
  <si>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</si>
  <si>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</si>
  <si>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</si>
  <si>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</si>
  <si>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</si>
  <si>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</si>
  <si>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</si>
  <si>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</si>
  <si>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</si>
  <si>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</si>
  <si>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</si>
  <si>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</si>
  <si>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</si>
  <si>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</si>
  <si>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</si>
  <si>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</si>
  <si>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</si>
  <si>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</si>
  <si>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</si>
  <si>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</si>
  <si>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</si>
  <si>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</si>
  <si>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</si>
  <si>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</si>
  <si>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</si>
  <si>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</si>
  <si>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</si>
  <si>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</si>
  <si>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</si>
  <si>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</si>
  <si>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</si>
  <si>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</si>
  <si>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</si>
  <si>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</si>
  <si>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</si>
  <si>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</si>
  <si>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</si>
  <si>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</si>
  <si>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</si>
  <si>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</si>
  <si>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</si>
  <si>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</si>
  <si>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</si>
  <si>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</si>
  <si>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</si>
  <si>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</si>
  <si>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</si>
  <si>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</si>
  <si>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</si>
  <si>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</si>
  <si>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</si>
  <si>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</si>
  <si>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</si>
  <si>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</si>
  <si>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</si>
  <si>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</si>
  <si>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</si>
  <si>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</si>
  <si>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</si>
  <si>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</si>
  <si>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</si>
  <si>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</si>
  <si>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</si>
  <si>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</si>
  <si>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</si>
  <si>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</si>
  <si>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</si>
  <si>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</si>
  <si>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</si>
  <si>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</si>
  <si>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</si>
  <si>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</si>
  <si>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</si>
  <si>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</si>
  <si>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</si>
  <si>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</si>
  <si>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</si>
  <si>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</si>
  <si>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</si>
  <si>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</si>
  <si>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</si>
  <si>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</si>
  <si>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</si>
  <si>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</si>
  <si>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</si>
  <si>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</si>
  <si>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</si>
  <si>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</si>
  <si>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</si>
  <si>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</si>
  <si>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</si>
  <si>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</si>
  <si>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</si>
  <si>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</si>
  <si>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</si>
  <si>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</si>
  <si>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</si>
  <si>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</si>
  <si>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</si>
  <si>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</si>
  <si>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</si>
  <si>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</si>
  <si>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</si>
  <si>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</si>
  <si>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</si>
  <si>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</si>
  <si>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</si>
  <si>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</si>
  <si>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</si>
  <si>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</si>
  <si>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</si>
  <si>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</si>
  <si>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</si>
  <si>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</si>
  <si>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</si>
  <si>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</si>
  <si>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</si>
  <si>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</si>
  <si>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</si>
  <si>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</si>
  <si>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</si>
  <si>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</si>
  <si>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</si>
  <si>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</si>
  <si>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</si>
  <si>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</si>
  <si>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</si>
  <si>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</si>
  <si>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</si>
  <si>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</si>
  <si>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</si>
  <si>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</si>
  <si>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</si>
  <si>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</si>
  <si>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</si>
  <si>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</si>
  <si>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</si>
  <si>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</si>
  <si>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</si>
  <si>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</si>
  <si>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</si>
  <si>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</si>
  <si>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</si>
  <si>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</si>
  <si>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</si>
  <si>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</si>
  <si>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</si>
  <si>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</si>
  <si>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</si>
  <si>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</si>
  <si>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</si>
  <si>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</si>
  <si>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</si>
  <si>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</si>
  <si>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</si>
  <si>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</si>
  <si>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</si>
  <si>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</si>
  <si>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</si>
  <si>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</si>
  <si>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</si>
  <si>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</si>
  <si>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</si>
  <si>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</si>
  <si>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</si>
  <si>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</si>
  <si>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</si>
  <si>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</si>
  <si>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</si>
  <si>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</si>
  <si>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</si>
  <si>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</si>
  <si>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</si>
  <si>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</si>
  <si>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</si>
  <si>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</si>
  <si>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</si>
  <si>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</si>
  <si>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</si>
  <si>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</si>
  <si>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</si>
  <si>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</si>
  <si>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</si>
  <si>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</si>
  <si>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</si>
  <si>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</si>
  <si>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</si>
  <si>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</si>
  <si>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</si>
  <si>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</si>
  <si>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</si>
  <si>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</si>
  <si>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</si>
  <si>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</si>
  <si>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</si>
  <si>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</si>
  <si>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</si>
  <si>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</si>
  <si>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</si>
  <si>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</si>
  <si>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</si>
  <si>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</si>
  <si>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</si>
  <si>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</si>
  <si>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</si>
  <si>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</si>
  <si>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</si>
  <si>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</si>
  <si>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</si>
  <si>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</si>
  <si>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</si>
  <si>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</si>
  <si>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</si>
  <si>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</si>
  <si>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</si>
  <si>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</si>
  <si>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</si>
  <si>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</si>
  <si>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</si>
  <si>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</si>
  <si>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</si>
  <si>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</si>
  <si>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</si>
  <si>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</si>
  <si>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</si>
  <si>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</si>
  <si>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</si>
  <si>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</si>
  <si>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</si>
  <si>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</si>
  <si>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</si>
  <si>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</si>
  <si>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</si>
  <si>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</si>
  <si>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</si>
  <si>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</si>
  <si>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</si>
  <si>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</si>
  <si>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</si>
  <si>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</si>
  <si>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</si>
  <si>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</si>
  <si>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</si>
  <si>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</si>
  <si>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</si>
  <si>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</si>
  <si>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</si>
  <si>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</si>
  <si>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</si>
  <si>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</si>
  <si>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</si>
  <si>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</si>
  <si>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</si>
  <si>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</si>
  <si>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</si>
  <si>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</si>
  <si>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</si>
  <si>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</si>
  <si>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</si>
  <si>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</si>
  <si>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</si>
  <si>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</si>
  <si>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</si>
  <si>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</si>
  <si>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</si>
  <si>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</si>
  <si>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</si>
  <si>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</si>
  <si>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</si>
  <si>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</si>
  <si>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</si>
  <si>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</si>
  <si>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</si>
  <si>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</si>
  <si>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</si>
  <si>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</si>
  <si>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</si>
  <si>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</si>
  <si>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</si>
  <si>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</si>
  <si>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</si>
  <si>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</si>
  <si>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</si>
  <si>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</si>
  <si>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</si>
  <si>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</si>
  <si>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</si>
  <si>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</si>
  <si>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</si>
  <si>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</si>
  <si>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</si>
  <si>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</si>
  <si>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</si>
  <si>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</si>
  <si>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</si>
  <si>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</si>
  <si>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</si>
  <si>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</si>
  <si>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</si>
  <si>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</si>
  <si>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</si>
  <si>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</si>
  <si>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</si>
  <si>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</si>
  <si>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</si>
  <si>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</si>
  <si>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</si>
  <si>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</si>
  <si>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</si>
  <si>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</si>
  <si>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</si>
  <si>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</si>
  <si>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</si>
  <si>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</si>
  <si>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</si>
  <si>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</si>
  <si>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</si>
  <si>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</si>
  <si>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</si>
  <si>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</si>
  <si>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</si>
  <si>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</si>
  <si>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</si>
  <si>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</si>
  <si>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</si>
  <si>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</si>
  <si>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</si>
  <si>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</si>
  <si>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</si>
  <si>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</si>
  <si>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</si>
  <si>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</si>
  <si>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</si>
  <si>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</si>
  <si>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</si>
  <si>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</si>
  <si>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</si>
  <si>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</si>
  <si>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</si>
  <si>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</si>
  <si>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</si>
  <si>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</si>
  <si>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</si>
  <si>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</si>
  <si>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</si>
  <si>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</si>
  <si>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</si>
  <si>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</si>
  <si>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</si>
  <si>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</si>
  <si>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</si>
  <si>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</si>
  <si>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</si>
  <si>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</si>
  <si>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</si>
  <si>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</si>
  <si>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</si>
  <si>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</si>
  <si>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</si>
  <si>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</si>
  <si>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</si>
  <si>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</si>
  <si>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</si>
  <si>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</si>
  <si>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</si>
  <si>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</si>
  <si>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</si>
  <si>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</si>
  <si>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</si>
  <si>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</si>
  <si>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</si>
  <si>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</si>
  <si>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</si>
  <si>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</si>
  <si>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</si>
  <si>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</si>
  <si>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</si>
  <si>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</si>
  <si>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</si>
  <si>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</si>
  <si>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</si>
  <si>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</si>
  <si>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</si>
  <si>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</si>
  <si>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</si>
  <si>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</si>
  <si>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</si>
  <si>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</si>
  <si>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</si>
  <si>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</si>
  <si>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</si>
  <si>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</si>
  <si>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</si>
  <si>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</si>
  <si>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</si>
  <si>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</si>
  <si>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</si>
  <si>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</si>
  <si>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</si>
  <si>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</si>
  <si>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</si>
  <si>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</si>
  <si>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</si>
  <si>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</si>
  <si>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</si>
  <si>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</si>
  <si>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</si>
  <si>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</si>
  <si>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</si>
  <si>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</si>
  <si>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</si>
  <si>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</si>
  <si>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</si>
  <si>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</si>
  <si>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</si>
  <si>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</si>
  <si>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</si>
  <si>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</si>
  <si>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</si>
  <si>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</si>
  <si>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</si>
  <si>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</si>
  <si>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</si>
  <si>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</si>
  <si>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</si>
  <si>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</si>
  <si>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</si>
  <si>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</si>
  <si>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</si>
  <si>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</si>
  <si>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</si>
  <si>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</si>
  <si>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</si>
  <si>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</si>
  <si>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</si>
  <si>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</si>
  <si>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</si>
  <si>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</si>
  <si>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</si>
  <si>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</si>
  <si>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</si>
  <si>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</si>
  <si>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</si>
  <si>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</si>
  <si>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</si>
  <si>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</si>
  <si>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</si>
  <si>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</si>
  <si>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</si>
  <si>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</si>
  <si>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</si>
  <si>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</si>
  <si>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</si>
  <si>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</si>
  <si>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</si>
  <si>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</si>
  <si>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</si>
  <si>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</si>
  <si>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</si>
  <si>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</si>
  <si>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</si>
  <si>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</si>
  <si>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</si>
  <si>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</si>
  <si>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</si>
  <si>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</si>
  <si>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</si>
  <si>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</si>
  <si>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</si>
  <si>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</si>
  <si>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</si>
  <si>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</si>
  <si>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</si>
  <si>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</si>
  <si>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</si>
  <si>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</si>
  <si>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</si>
  <si>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</si>
  <si>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</si>
  <si>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</si>
  <si>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</si>
  <si>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</si>
  <si>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</si>
  <si>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</si>
  <si>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</si>
  <si>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</si>
  <si>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</si>
  <si>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</si>
  <si>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</si>
  <si>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</si>
  <si>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</si>
  <si>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</si>
  <si>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</si>
  <si>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</si>
  <si>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</si>
  <si>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</si>
  <si>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</si>
  <si>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</si>
  <si>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</si>
  <si>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</si>
  <si>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</si>
  <si>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</si>
  <si>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</si>
  <si>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</si>
  <si>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</si>
  <si>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</si>
  <si>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</si>
  <si>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</si>
  <si>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</si>
  <si>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</si>
  <si>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</si>
  <si>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</si>
  <si>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</si>
  <si>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</si>
  <si>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</si>
  <si>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</si>
  <si>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</si>
  <si>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</si>
  <si>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</si>
  <si>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</si>
  <si>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</si>
  <si>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</si>
  <si>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</si>
  <si>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</si>
  <si>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</si>
  <si>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</si>
  <si>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</si>
  <si>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</si>
  <si>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</si>
  <si>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</si>
  <si>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</si>
  <si>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</si>
  <si>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</si>
  <si>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</si>
  <si>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</si>
  <si>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</si>
  <si>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</si>
  <si>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</si>
  <si>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</si>
  <si>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</si>
  <si>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</si>
  <si>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</si>
  <si>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</si>
  <si>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</si>
  <si>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</si>
  <si>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</si>
  <si>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</si>
  <si>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</si>
  <si>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</si>
  <si>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</si>
  <si>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</si>
  <si>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</si>
  <si>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</si>
  <si>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</si>
  <si>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</si>
  <si>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</si>
  <si>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</si>
  <si>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</si>
  <si>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</si>
  <si>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</si>
  <si>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</si>
  <si>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</si>
  <si>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</si>
  <si>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</si>
  <si>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</si>
  <si>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</si>
  <si>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</si>
  <si>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</si>
  <si>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</si>
  <si>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</si>
  <si>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</si>
  <si>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</si>
  <si>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</si>
  <si>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</si>
  <si>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</si>
  <si>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</si>
  <si>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</si>
  <si>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</si>
  <si>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</si>
  <si>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</si>
  <si>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</si>
  <si>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</si>
  <si>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</si>
  <si>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</si>
  <si>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</si>
  <si>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</si>
  <si>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</si>
  <si>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</si>
  <si>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</si>
  <si>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</si>
  <si>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</si>
  <si>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</si>
  <si>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</si>
  <si>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</si>
  <si>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</si>
  <si>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</si>
  <si>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</si>
  <si>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</si>
  <si>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</si>
  <si>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</si>
  <si>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</si>
  <si>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</si>
  <si>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</si>
  <si>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</si>
  <si>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</si>
  <si>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</si>
  <si>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</si>
  <si>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</si>
  <si>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</si>
  <si>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</si>
  <si>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</si>
  <si>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</si>
  <si>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</si>
  <si>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</si>
  <si>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</si>
  <si>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</si>
  <si>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</si>
  <si>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</si>
  <si>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</si>
  <si>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</si>
  <si>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</si>
  <si>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</si>
  <si>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</si>
  <si>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</si>
  <si>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</si>
  <si>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</si>
  <si>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</si>
  <si>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</si>
  <si>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</si>
  <si>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</si>
  <si>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</si>
  <si>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</si>
  <si>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</si>
  <si>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</si>
  <si>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</si>
  <si>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</si>
  <si>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</si>
  <si>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</si>
  <si>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</si>
  <si>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</si>
  <si>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</si>
  <si>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</si>
  <si>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</si>
  <si>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</si>
  <si>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</si>
  <si>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</si>
  <si>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</si>
  <si>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</si>
  <si>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</si>
  <si>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</si>
  <si>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</si>
  <si>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</si>
  <si>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</si>
  <si>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</si>
  <si>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</si>
  <si>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</si>
  <si>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</si>
  <si>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</si>
  <si>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</si>
  <si>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</si>
  <si>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</si>
  <si>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</si>
  <si>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</si>
  <si>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</si>
  <si>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</si>
  <si>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</si>
  <si>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</si>
  <si>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</si>
  <si>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</si>
  <si>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</si>
  <si>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</si>
  <si>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</si>
  <si>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</si>
  <si>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</si>
  <si>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</si>
  <si>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</si>
  <si>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</si>
  <si>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</si>
  <si>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</si>
  <si>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</si>
  <si>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</si>
  <si>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</si>
  <si>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</si>
  <si>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</si>
  <si>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</si>
  <si>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</si>
  <si>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</si>
  <si>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</si>
  <si>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</si>
  <si>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</si>
  <si>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</si>
  <si>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</si>
  <si>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</si>
  <si>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</si>
  <si>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</si>
  <si>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</si>
  <si>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</si>
  <si>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</si>
  <si>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</si>
  <si>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</si>
  <si>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</si>
  <si>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</si>
  <si>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</si>
  <si>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</si>
  <si>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</si>
  <si>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</si>
  <si>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</si>
  <si>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</si>
  <si>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</si>
  <si>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</si>
  <si>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</si>
  <si>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</si>
  <si>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</si>
  <si>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</si>
  <si>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</si>
  <si>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</si>
  <si>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</si>
  <si>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</si>
  <si>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</si>
  <si>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</si>
  <si>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</si>
  <si>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</si>
  <si>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</si>
  <si>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</si>
  <si>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</si>
  <si>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</si>
  <si>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</si>
  <si>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</si>
  <si>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</si>
  <si>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</si>
  <si>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</si>
  <si>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</si>
  <si>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</si>
  <si>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</si>
  <si>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</si>
  <si>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</si>
  <si>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</si>
  <si>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</si>
  <si>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</si>
  <si>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</si>
  <si>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</si>
  <si>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</si>
  <si>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</si>
  <si>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</si>
  <si>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</si>
  <si>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</si>
  <si>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</si>
  <si>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</si>
  <si>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</si>
  <si>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</si>
  <si>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</si>
  <si>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</si>
  <si>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</si>
  <si>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</si>
  <si>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</si>
  <si>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</si>
  <si>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</si>
  <si>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</si>
  <si>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</si>
  <si>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</si>
  <si>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</si>
  <si>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</si>
  <si>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</si>
  <si>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</si>
  <si>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</si>
  <si>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</si>
  <si>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</si>
  <si>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</si>
  <si>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</si>
  <si>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</si>
  <si>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</si>
  <si>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</si>
  <si>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</si>
  <si>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</si>
  <si>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</si>
  <si>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</si>
  <si>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</si>
  <si>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</si>
  <si>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</si>
  <si>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</si>
  <si>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</si>
  <si>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</si>
  <si>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</si>
  <si>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</si>
  <si>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</si>
  <si>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</si>
  <si>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</si>
  <si>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</si>
  <si>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</si>
  <si>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</si>
  <si>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</si>
  <si>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</si>
  <si>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</si>
  <si>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</si>
  <si>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</si>
  <si>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</si>
  <si>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</si>
  <si>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</si>
  <si>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</si>
  <si>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</si>
  <si>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</si>
  <si>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</si>
  <si>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</si>
  <si>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</si>
  <si>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</si>
  <si>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</si>
  <si>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</si>
  <si>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</si>
  <si>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</si>
  <si>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</si>
  <si>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</si>
  <si>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</si>
  <si>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</si>
  <si>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</si>
  <si>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</si>
  <si>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</si>
  <si>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</si>
  <si>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</si>
  <si>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</si>
  <si>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</si>
  <si>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</si>
  <si>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</si>
  <si>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</si>
  <si>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</si>
  <si>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</si>
  <si>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</si>
  <si>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</si>
  <si>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</si>
  <si>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</si>
  <si>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</si>
  <si>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</si>
  <si>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</si>
  <si>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</si>
  <si>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</si>
  <si>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</si>
  <si>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</si>
  <si>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</si>
  <si>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</si>
  <si>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</si>
  <si>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</si>
  <si>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</si>
  <si>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</si>
  <si>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</si>
  <si>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</si>
  <si>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</si>
  <si>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</si>
  <si>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</si>
  <si>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</si>
  <si>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</si>
  <si>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</si>
  <si>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</si>
  <si>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</si>
  <si>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</si>
  <si>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</si>
  <si>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</si>
  <si>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</si>
  <si>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</si>
  <si>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</si>
  <si>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</si>
  <si>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</si>
  <si>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</si>
  <si>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</si>
  <si>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</si>
  <si>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</si>
  <si>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</si>
  <si>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</si>
  <si>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</si>
  <si>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</si>
  <si>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</si>
  <si>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</si>
  <si>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</si>
  <si>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</si>
  <si>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</si>
  <si>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</si>
  <si>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</si>
  <si>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</si>
  <si>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</si>
  <si>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</si>
  <si>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</si>
  <si>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</si>
  <si>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</si>
  <si>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</si>
  <si>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</si>
  <si>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</si>
  <si>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</si>
  <si>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</si>
  <si>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</si>
  <si>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</si>
  <si>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</si>
  <si>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</si>
  <si>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</si>
  <si>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</si>
  <si>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</si>
  <si>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</si>
  <si>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</si>
  <si>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</si>
  <si>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</si>
  <si>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</si>
  <si>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</si>
  <si>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</si>
  <si>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</si>
  <si>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</si>
  <si>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</si>
  <si>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</si>
  <si>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</si>
  <si>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</si>
  <si>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</si>
  <si>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</si>
  <si>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</si>
  <si>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</si>
  <si>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</si>
  <si>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</si>
  <si>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</si>
  <si>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</si>
  <si>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</si>
  <si>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</si>
  <si>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</si>
  <si>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</si>
  <si>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</si>
  <si>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</si>
  <si>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</si>
  <si>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</si>
  <si>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</si>
  <si>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</si>
  <si>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</si>
  <si>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</si>
  <si>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</si>
  <si>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</si>
  <si>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</si>
  <si>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</si>
  <si>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</si>
  <si>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</si>
  <si>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</si>
  <si>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</si>
  <si>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</si>
  <si>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</si>
  <si>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</si>
  <si>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</si>
  <si>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</si>
  <si>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</si>
  <si>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</si>
  <si>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</si>
  <si>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</si>
  <si>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</si>
  <si>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</si>
  <si>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</si>
  <si>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</si>
  <si>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</si>
  <si>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</si>
  <si>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</si>
  <si>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</si>
  <si>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</si>
  <si>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</si>
  <si>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</si>
  <si>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</si>
  <si>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</si>
  <si>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</si>
  <si>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</si>
  <si>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</si>
  <si>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</si>
  <si>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</si>
  <si>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</si>
  <si>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</si>
  <si>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</si>
  <si>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</si>
  <si>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</si>
  <si>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</si>
  <si>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</si>
  <si>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</si>
  <si>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</si>
  <si>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</si>
  <si>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</si>
  <si>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</si>
  <si>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</si>
  <si>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</si>
  <si>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</si>
  <si>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</si>
  <si>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</si>
  <si>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</si>
  <si>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</si>
  <si>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</si>
  <si>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</si>
  <si>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</si>
  <si>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</si>
  <si>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</si>
  <si>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</si>
  <si>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</si>
  <si>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</si>
  <si>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</si>
  <si>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</si>
  <si>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</si>
  <si>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</si>
  <si>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</si>
  <si>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</si>
  <si>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</si>
  <si>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</si>
  <si>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</si>
  <si>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</si>
  <si>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</si>
  <si>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</si>
  <si>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</si>
  <si>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</si>
  <si>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</si>
  <si>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</si>
  <si>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</si>
  <si>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</si>
  <si>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</si>
  <si>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</si>
  <si>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</si>
  <si>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</si>
  <si>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</si>
  <si>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</si>
  <si>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</si>
  <si>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</si>
  <si>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</si>
  <si>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</si>
  <si>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</si>
  <si>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</si>
  <si>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</si>
  <si>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</si>
  <si>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</si>
  <si>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</si>
  <si>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</si>
  <si>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</si>
  <si>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</si>
  <si>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</si>
  <si>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</si>
  <si>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</si>
  <si>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</si>
  <si>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</si>
  <si>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</si>
  <si>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</si>
  <si>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</si>
  <si>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</si>
  <si>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</si>
  <si>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</si>
  <si>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</si>
  <si>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</si>
  <si>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</si>
  <si>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</si>
  <si>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</si>
  <si>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</si>
  <si>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</si>
  <si>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</si>
  <si>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</si>
  <si>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</si>
  <si>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</si>
  <si>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</si>
  <si>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</si>
  <si>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</si>
  <si>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</si>
  <si>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</si>
  <si>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</si>
  <si>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</si>
  <si>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</si>
  <si>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</si>
  <si>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</si>
  <si>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</si>
  <si>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</si>
  <si>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</si>
  <si>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</si>
  <si>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</si>
  <si>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</si>
  <si>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</si>
  <si>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</si>
  <si>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</si>
  <si>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</si>
  <si>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</si>
  <si>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</si>
  <si>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</si>
  <si>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</si>
  <si>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</si>
  <si>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</si>
  <si>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</si>
  <si>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</si>
  <si>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</si>
  <si>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</si>
  <si>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</si>
  <si>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</si>
  <si>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</si>
  <si>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</si>
  <si>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</si>
  <si>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</si>
  <si>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</si>
  <si>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</si>
  <si>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</si>
  <si>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</si>
  <si>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</si>
  <si>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</si>
  <si>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</si>
  <si>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</si>
  <si>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</si>
  <si>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</si>
  <si>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</si>
  <si>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</si>
  <si>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</si>
  <si>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</si>
  <si>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</si>
  <si>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</si>
  <si>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</si>
  <si>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</si>
  <si>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</si>
  <si>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</si>
  <si>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</si>
  <si>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</si>
  <si>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</si>
  <si>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</si>
  <si>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</si>
  <si>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</si>
  <si>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</si>
  <si>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</si>
  <si>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</si>
  <si>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</si>
  <si>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</si>
  <si>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</si>
  <si>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</si>
  <si>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</si>
  <si>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</si>
  <si>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</si>
  <si>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</si>
  <si>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</si>
  <si>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</si>
  <si>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</si>
  <si>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</si>
  <si>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</si>
  <si>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</si>
  <si>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</si>
  <si>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</si>
  <si>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</si>
  <si>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</si>
  <si>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</si>
  <si>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</si>
  <si>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</si>
  <si>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</si>
  <si>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</si>
  <si>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</si>
  <si>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</si>
  <si>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</si>
  <si>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</si>
  <si>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</si>
  <si>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</si>
  <si>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</si>
  <si>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</si>
  <si>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</si>
  <si>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</si>
  <si>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</si>
  <si>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</si>
  <si>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</si>
  <si>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</si>
  <si>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</si>
  <si>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</si>
  <si>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</si>
  <si>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</si>
  <si>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</si>
  <si>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</si>
  <si>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</si>
  <si>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</si>
  <si>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</si>
  <si>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</si>
  <si>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</si>
  <si>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</si>
  <si>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</si>
  <si>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</si>
  <si>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</si>
  <si>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</si>
  <si>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</si>
  <si>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</si>
  <si>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</si>
  <si>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</si>
  <si>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</si>
  <si>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</si>
  <si>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</si>
  <si>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</si>
  <si>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</si>
  <si>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</si>
  <si>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</si>
  <si>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</si>
  <si>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</si>
  <si>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</si>
  <si>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</si>
  <si>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</si>
  <si>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</si>
  <si>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</si>
  <si>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</si>
  <si>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</si>
  <si>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</si>
  <si>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</si>
  <si>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</si>
  <si>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</si>
  <si>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</si>
  <si>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</si>
  <si>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</si>
  <si>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</si>
  <si>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</si>
  <si>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</si>
  <si>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</si>
  <si>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</si>
  <si>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</si>
  <si>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</si>
  <si>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</si>
  <si>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</si>
  <si>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</si>
  <si>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</si>
  <si>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</si>
  <si>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</si>
  <si>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</si>
  <si>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</si>
  <si>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</si>
  <si>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</si>
  <si>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</si>
  <si>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</si>
  <si>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</si>
  <si>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</si>
  <si>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</si>
  <si>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</si>
  <si>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</si>
  <si>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</si>
  <si>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</si>
  <si>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</si>
  <si>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</si>
  <si>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</si>
  <si>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</si>
  <si>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</si>
  <si>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</si>
  <si>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</si>
  <si>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</si>
  <si>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</si>
  <si>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</si>
  <si>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</si>
  <si>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</si>
  <si>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</si>
  <si>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</si>
  <si>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</si>
  <si>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</si>
  <si>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</si>
  <si>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</si>
  <si>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</si>
  <si>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</si>
  <si>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</si>
  <si>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</si>
  <si>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</si>
  <si>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</si>
  <si>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</si>
  <si>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</si>
  <si>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</si>
  <si>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</si>
  <si>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</si>
  <si>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</si>
  <si>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</si>
  <si>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</si>
  <si>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</si>
  <si>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</si>
  <si>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</si>
  <si>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</si>
  <si>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</si>
  <si>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</si>
  <si>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</si>
  <si>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</si>
  <si>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</si>
  <si>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</si>
  <si>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</si>
  <si>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</si>
  <si>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</si>
  <si>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</si>
  <si>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</si>
  <si>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</si>
  <si>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</si>
  <si>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</si>
  <si>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</si>
  <si>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</si>
  <si>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</si>
  <si>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</si>
  <si>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</si>
  <si>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</si>
  <si>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</si>
  <si>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</si>
  <si>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</si>
  <si>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</si>
  <si>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</si>
  <si>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</si>
  <si>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</si>
  <si>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</si>
  <si>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</si>
  <si>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</si>
  <si>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</si>
  <si>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</si>
  <si>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</si>
  <si>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</si>
  <si>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</si>
  <si>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</si>
  <si>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</si>
  <si>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</si>
  <si>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</si>
  <si>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</si>
  <si>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</si>
  <si>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</si>
  <si>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</si>
  <si>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</si>
  <si>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</si>
  <si>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</si>
  <si>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</si>
  <si>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</si>
  <si>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</si>
  <si>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</si>
  <si>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</si>
  <si>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</si>
  <si>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</si>
  <si>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</si>
  <si>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</si>
  <si>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</si>
  <si>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</si>
  <si>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</si>
  <si>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</si>
  <si>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</si>
  <si>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</si>
  <si>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</si>
  <si>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</si>
  <si>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</si>
  <si>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</si>
  <si>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</si>
  <si>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</si>
  <si>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</si>
  <si>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</si>
  <si>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</si>
  <si>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</si>
  <si>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</si>
  <si>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</si>
  <si>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</si>
  <si>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</si>
  <si>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</si>
  <si>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</si>
  <si>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</si>
  <si>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</si>
  <si>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</si>
  <si>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</si>
  <si>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</si>
  <si>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</si>
  <si>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</si>
  <si>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</si>
  <si>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</si>
  <si>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</si>
  <si>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</si>
  <si>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</si>
  <si>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</si>
  <si>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</si>
  <si>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</si>
  <si>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</si>
  <si>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</si>
  <si>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</si>
  <si>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</si>
  <si>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</si>
  <si>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</si>
  <si>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</si>
  <si>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</si>
  <si>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</si>
  <si>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</si>
  <si>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</si>
  <si>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</si>
  <si>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</si>
  <si>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</si>
  <si>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</si>
  <si>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</si>
  <si>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</si>
  <si>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</si>
  <si>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</si>
  <si>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</si>
  <si>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</si>
  <si>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</si>
  <si>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</si>
  <si>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</si>
  <si>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</si>
  <si>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</si>
  <si>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</si>
  <si>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</si>
  <si>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</si>
  <si>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</si>
  <si>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</si>
  <si>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</si>
  <si>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</si>
  <si>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</si>
  <si>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</si>
  <si>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</si>
  <si>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</si>
  <si>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</si>
  <si>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</si>
  <si>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</si>
  <si>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</si>
  <si>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</si>
  <si>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</si>
  <si>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</si>
  <si>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</si>
  <si>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</si>
  <si>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</si>
  <si>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</si>
  <si>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</si>
  <si>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</si>
  <si>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</si>
  <si>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</si>
  <si>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</si>
  <si>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</si>
  <si>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</si>
  <si>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</si>
  <si>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</si>
  <si>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</si>
  <si>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</si>
  <si>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</si>
  <si>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</si>
  <si>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</si>
  <si>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</si>
  <si>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</si>
  <si>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</si>
  <si>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</si>
  <si>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</si>
  <si>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</si>
  <si>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</si>
  <si>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</si>
  <si>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</si>
  <si>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</si>
  <si>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</si>
  <si>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</si>
  <si>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</si>
  <si>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</si>
  <si>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</si>
  <si>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</si>
  <si>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</si>
  <si>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</si>
  <si>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</si>
  <si>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</si>
  <si>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</si>
  <si>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</si>
  <si>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</si>
  <si>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</si>
  <si>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</si>
  <si>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</si>
  <si>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</si>
  <si>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</si>
  <si>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</si>
  <si>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</si>
  <si>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</si>
  <si>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</si>
  <si>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</si>
  <si>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</si>
  <si>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</si>
  <si>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</si>
  <si>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</si>
  <si>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</si>
  <si>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</si>
  <si>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</si>
  <si>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</si>
  <si>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</si>
  <si>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</si>
  <si>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</si>
  <si>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</si>
  <si>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</si>
  <si>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</si>
  <si>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</si>
  <si>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</si>
  <si>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</si>
  <si>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</si>
  <si>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</si>
  <si>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</si>
  <si>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</si>
  <si>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</si>
  <si>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</si>
  <si>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</si>
  <si>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</si>
  <si>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</si>
  <si>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</si>
  <si>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</si>
  <si>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</si>
  <si>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</si>
  <si>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</si>
  <si>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</si>
  <si>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</si>
  <si>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</si>
  <si>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</si>
  <si>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</si>
  <si>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</si>
  <si>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</si>
  <si>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</si>
  <si>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</si>
  <si>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</si>
  <si>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</si>
  <si>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</si>
  <si>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</si>
  <si>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</si>
  <si>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</si>
  <si>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</si>
  <si>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</si>
  <si>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</si>
  <si>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</si>
  <si>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</si>
  <si>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</si>
  <si>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</si>
  <si>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</si>
  <si>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</si>
  <si>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</si>
  <si>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</si>
  <si>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</si>
  <si>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</si>
  <si>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</si>
  <si>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</si>
  <si>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</si>
  <si>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</si>
  <si>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</si>
  <si>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</si>
  <si>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</si>
  <si>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</si>
  <si>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</si>
  <si>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</si>
  <si>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</si>
  <si>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</si>
  <si>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</si>
  <si>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</si>
  <si>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</si>
  <si>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</si>
  <si>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</si>
  <si>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</si>
  <si>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</si>
  <si>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</si>
  <si>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</si>
  <si>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</si>
  <si>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</si>
  <si>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</si>
  <si>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</si>
  <si>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</si>
  <si>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</si>
  <si>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</si>
  <si>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</si>
  <si>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</si>
  <si>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</si>
  <si>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</si>
  <si>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</si>
  <si>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</si>
  <si>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</si>
  <si>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</si>
  <si>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</si>
  <si>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</si>
  <si>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</si>
  <si>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</si>
  <si>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</si>
  <si>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</si>
  <si>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</si>
  <si>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</si>
  <si>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</si>
  <si>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</si>
  <si>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</si>
  <si>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</si>
  <si>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</si>
  <si>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</si>
  <si>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</si>
  <si>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</si>
  <si>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</si>
  <si>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</si>
  <si>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</si>
  <si>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</si>
  <si>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</si>
  <si>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</si>
  <si>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</si>
  <si>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</si>
  <si>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</si>
  <si>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</si>
  <si>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</si>
  <si>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</si>
  <si>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</si>
  <si>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</si>
  <si>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</si>
  <si>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</si>
  <si>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</si>
  <si>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</si>
  <si>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</si>
  <si>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</si>
  <si>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</si>
  <si>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</si>
  <si>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</si>
  <si>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</si>
  <si>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</si>
  <si>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</si>
  <si>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</si>
  <si>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</si>
  <si>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</si>
  <si>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</si>
  <si>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</si>
  <si>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</si>
  <si>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</si>
  <si>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</si>
  <si>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</si>
  <si>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</si>
  <si>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</si>
  <si>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</si>
  <si>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</si>
  <si>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</si>
  <si>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</si>
  <si>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</si>
  <si>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</si>
  <si>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</si>
  <si>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</si>
  <si>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</si>
  <si>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</si>
  <si>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</si>
  <si>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</si>
  <si>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</si>
  <si>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</si>
  <si>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</si>
  <si>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</si>
  <si>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</si>
  <si>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</si>
  <si>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</si>
  <si>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</si>
  <si>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</si>
  <si>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</si>
  <si>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</si>
  <si>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</si>
  <si>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</si>
  <si>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</si>
  <si>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</si>
  <si>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</si>
  <si>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</si>
  <si>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</si>
  <si>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</si>
  <si>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</si>
  <si>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</si>
  <si>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</si>
  <si>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</si>
  <si>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</si>
  <si>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</si>
  <si>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</si>
  <si>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</si>
  <si>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</si>
  <si>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</si>
  <si>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</si>
  <si>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</si>
  <si>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</si>
  <si>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</si>
  <si>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</si>
  <si>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</si>
  <si>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</si>
  <si>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</si>
  <si>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</si>
  <si>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</si>
  <si>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</si>
  <si>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</si>
  <si>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</si>
  <si>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</si>
  <si>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</si>
  <si>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</si>
  <si>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</si>
  <si>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</si>
  <si>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</si>
  <si>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</si>
  <si>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</si>
  <si>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</si>
  <si>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</si>
  <si>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</si>
  <si>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</si>
  <si>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</si>
  <si>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</si>
  <si>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</si>
  <si>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</si>
  <si>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</si>
  <si>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</si>
  <si>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</si>
  <si>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</si>
  <si>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</si>
  <si>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</si>
  <si>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</si>
  <si>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</si>
  <si>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</si>
  <si>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</si>
  <si>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</si>
  <si>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</si>
  <si>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</si>
  <si>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</si>
  <si>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</si>
  <si>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</si>
  <si>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</si>
  <si>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</si>
  <si>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</si>
  <si>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</si>
  <si>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</si>
  <si>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</si>
  <si>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</si>
  <si>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</si>
  <si>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</si>
  <si>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</si>
  <si>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</si>
  <si>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</si>
  <si>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</si>
  <si>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</si>
  <si>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</si>
  <si>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</si>
  <si>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</si>
  <si>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</si>
  <si>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</si>
  <si>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</si>
  <si>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</si>
  <si>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</si>
  <si>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</si>
  <si>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</si>
  <si>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</si>
  <si>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</si>
  <si>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</si>
  <si>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</si>
  <si>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</si>
  <si>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</si>
  <si>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</si>
  <si>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</si>
  <si>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</si>
  <si>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</si>
  <si>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</si>
  <si>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</si>
  <si>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</si>
  <si>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</si>
  <si>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</si>
  <si>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</si>
  <si>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</si>
  <si>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</si>
  <si>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</si>
  <si>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</si>
  <si>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</si>
  <si>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</si>
  <si>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</si>
  <si>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</si>
  <si>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</si>
  <si>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</si>
  <si>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</si>
  <si>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</si>
  <si>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</si>
  <si>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</si>
  <si>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</si>
  <si>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</si>
  <si>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</si>
  <si>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</si>
  <si>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</si>
  <si>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</si>
  <si>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</si>
  <si>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</si>
  <si>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</si>
  <si>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</si>
  <si>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</si>
  <si>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</si>
  <si>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</si>
  <si>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</si>
  <si>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</si>
  <si>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</si>
  <si>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</si>
  <si>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</si>
  <si>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</si>
  <si>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</si>
  <si>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</si>
  <si>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</si>
  <si>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</si>
  <si>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</si>
  <si>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</si>
  <si>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</si>
  <si>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</si>
  <si>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</si>
  <si>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</si>
  <si>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</si>
  <si>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</si>
  <si>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</si>
  <si>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</si>
  <si>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</si>
  <si>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</si>
  <si>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</si>
  <si>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</si>
  <si>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</si>
  <si>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</si>
  <si>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</si>
  <si>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</si>
  <si>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</si>
  <si>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</si>
  <si>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</si>
  <si>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</si>
  <si>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</si>
  <si>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</si>
  <si>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</si>
  <si>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</si>
  <si>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</si>
  <si>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</si>
  <si>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</si>
  <si>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</si>
  <si>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</si>
  <si>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</si>
  <si>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</si>
  <si>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</si>
  <si>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</si>
  <si>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</si>
  <si>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</si>
  <si>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</si>
  <si>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</si>
  <si>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</si>
  <si>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</si>
  <si>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</si>
  <si>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</si>
  <si>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</si>
  <si>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</si>
  <si>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</si>
  <si>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</si>
  <si>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</si>
  <si>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</si>
  <si>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</si>
  <si>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</si>
  <si>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</si>
  <si>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</si>
  <si>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</si>
  <si>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</si>
  <si>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</si>
  <si>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</si>
  <si>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</si>
  <si>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</si>
  <si>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</si>
  <si>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</si>
  <si>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</si>
  <si>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</si>
  <si>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</si>
  <si>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</si>
  <si>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</si>
  <si>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</si>
  <si>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</si>
  <si>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</si>
  <si>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</si>
  <si>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</si>
  <si>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</si>
  <si>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</si>
  <si>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</si>
  <si>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</si>
  <si>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</si>
  <si>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</si>
  <si>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</si>
  <si>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</si>
  <si>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</si>
  <si>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</si>
  <si>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</si>
  <si>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</si>
  <si>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</si>
  <si>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</si>
  <si>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</si>
  <si>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</si>
  <si>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</si>
  <si>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</si>
  <si>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</si>
  <si>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</si>
  <si>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</si>
  <si>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</si>
  <si>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</si>
  <si>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</si>
  <si>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</si>
  <si>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</si>
  <si>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</si>
  <si>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</si>
  <si>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</si>
  <si>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</si>
  <si>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</si>
  <si>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</si>
  <si>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</si>
  <si>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</si>
  <si>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</si>
  <si>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</si>
  <si>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</si>
  <si>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</si>
  <si>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</si>
  <si>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</si>
  <si>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</si>
  <si>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</si>
  <si>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</si>
  <si>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</si>
  <si>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</si>
  <si>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</si>
  <si>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</si>
  <si>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</si>
  <si>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</si>
  <si>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</si>
  <si>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</si>
  <si>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</si>
  <si>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</si>
  <si>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</si>
  <si>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</si>
  <si>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</si>
  <si>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</si>
  <si>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</si>
  <si>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</si>
  <si>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</si>
  <si>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</si>
  <si>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</si>
  <si>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</si>
  <si>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</si>
  <si>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</si>
  <si>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</si>
  <si>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</si>
  <si>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</si>
  <si>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</si>
  <si>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</si>
  <si>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</si>
  <si>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</si>
  <si>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</si>
  <si>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</si>
  <si>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</si>
  <si>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</si>
  <si>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</si>
  <si>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</si>
  <si>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</si>
  <si>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</si>
  <si>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</si>
  <si>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</si>
  <si>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</si>
  <si>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</si>
  <si>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</si>
  <si>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</si>
  <si>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</si>
  <si>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</si>
  <si>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</si>
  <si>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</si>
  <si>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</si>
  <si>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</si>
  <si>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</si>
  <si>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</si>
  <si>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</si>
  <si>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</si>
  <si>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</si>
  <si>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</si>
  <si>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</si>
  <si>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</si>
  <si>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</si>
  <si>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</si>
  <si>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</si>
  <si>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</si>
  <si>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</si>
  <si>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</si>
  <si>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</si>
  <si>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</si>
  <si>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</si>
  <si>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</si>
  <si>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</si>
  <si>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</si>
  <si>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</si>
  <si>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</si>
  <si>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</si>
  <si>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</si>
  <si>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</si>
  <si>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</si>
  <si>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</si>
  <si>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</si>
  <si>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</si>
  <si>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</si>
  <si>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</si>
  <si>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</si>
  <si>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</si>
  <si>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</si>
  <si>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</si>
  <si>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</si>
  <si>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</si>
  <si>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</si>
  <si>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</si>
  <si>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</si>
  <si>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</si>
  <si>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</si>
  <si>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</si>
  <si>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</si>
  <si>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</si>
  <si>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</si>
  <si>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</si>
  <si>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</si>
  <si>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</si>
  <si>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</si>
  <si>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</si>
  <si>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</si>
  <si>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</si>
  <si>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</si>
  <si>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</si>
  <si>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</si>
  <si>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</si>
  <si>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</si>
  <si>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</si>
  <si>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</si>
  <si>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</si>
  <si>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</si>
  <si>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</si>
  <si>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</si>
  <si>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</si>
  <si>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</si>
  <si>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</si>
  <si>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</si>
  <si>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</si>
  <si>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</si>
  <si>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</si>
  <si>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</si>
  <si>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</si>
  <si>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</si>
  <si>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</si>
  <si>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</si>
  <si>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</si>
  <si>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</si>
  <si>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</si>
  <si>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</si>
  <si>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</si>
  <si>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</si>
  <si>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</si>
  <si>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</si>
  <si>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</si>
  <si>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</si>
  <si>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</si>
  <si>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</si>
  <si>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</si>
  <si>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</si>
  <si>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</si>
  <si>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</si>
  <si>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</si>
  <si>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</si>
  <si>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</si>
  <si>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</si>
  <si>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</si>
  <si>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</si>
  <si>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</si>
  <si>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</si>
  <si>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</si>
  <si>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</si>
  <si>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</si>
  <si>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</si>
  <si>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</si>
  <si>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</si>
  <si>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</si>
  <si>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</si>
  <si>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</si>
  <si>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</si>
  <si>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</si>
  <si>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</si>
  <si>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</si>
  <si>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</si>
  <si>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</si>
  <si>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</si>
  <si>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</si>
  <si>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</si>
  <si>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</si>
  <si>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</si>
  <si>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</si>
  <si>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</si>
  <si>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</si>
  <si>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</si>
  <si>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</si>
  <si>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</si>
  <si>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</si>
  <si>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</si>
  <si>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</si>
  <si>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</si>
  <si>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</si>
  <si>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</si>
  <si>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</si>
  <si>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</si>
  <si>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</si>
  <si>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</si>
  <si>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</si>
  <si>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</si>
  <si>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</si>
  <si>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</si>
  <si>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</si>
  <si>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</si>
  <si>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</si>
  <si>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</si>
  <si>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</si>
  <si>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</si>
  <si>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</si>
  <si>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</si>
  <si>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</si>
  <si>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</si>
  <si>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</si>
  <si>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</si>
  <si>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</si>
  <si>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</si>
  <si>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</si>
  <si>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</si>
  <si>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</si>
  <si>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</si>
  <si>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</si>
  <si>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</si>
  <si>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</si>
  <si>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</si>
  <si>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</si>
  <si>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</si>
  <si>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</si>
  <si>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</si>
  <si>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</si>
  <si>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</si>
  <si>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</si>
  <si>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</si>
  <si>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</si>
  <si>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</si>
  <si>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</si>
  <si>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</si>
  <si>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</si>
  <si>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</si>
  <si>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</si>
  <si>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</si>
  <si>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</si>
  <si>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</si>
  <si>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</si>
  <si>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</si>
  <si>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</si>
  <si>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</si>
  <si>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</si>
  <si>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</si>
  <si>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</si>
  <si>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</si>
  <si>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</si>
  <si>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</si>
  <si>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</si>
  <si>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</si>
  <si>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</si>
  <si>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</si>
  <si>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</si>
  <si>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</si>
  <si>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</si>
  <si>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</si>
  <si>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</si>
  <si>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</si>
  <si>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</si>
  <si>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</si>
  <si>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</si>
  <si>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</si>
  <si>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</si>
  <si>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</si>
  <si>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</si>
  <si>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</si>
  <si>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</si>
  <si>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</si>
  <si>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</si>
  <si>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</si>
  <si>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</si>
  <si>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</si>
  <si>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</si>
  <si>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</si>
  <si>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</si>
  <si>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</si>
  <si>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</si>
  <si>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</si>
  <si>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</si>
  <si>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</si>
  <si>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</si>
  <si>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</si>
  <si>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</si>
  <si>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</si>
  <si>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</si>
  <si>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</si>
  <si>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</si>
  <si>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</si>
  <si>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</si>
  <si>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</si>
  <si>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</si>
  <si>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</si>
  <si>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</si>
  <si>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</si>
  <si>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</si>
  <si>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</si>
  <si>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</si>
  <si>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</si>
  <si>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</si>
  <si>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</si>
  <si>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</si>
  <si>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</si>
  <si>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</si>
  <si>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</si>
  <si>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</si>
  <si>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</si>
  <si>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</si>
  <si>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</si>
  <si>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</si>
  <si>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</si>
  <si>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</si>
  <si>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</si>
  <si>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</si>
  <si>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</si>
  <si>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</si>
  <si>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</si>
  <si>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</si>
  <si>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</si>
  <si>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</si>
  <si>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</si>
  <si>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</si>
  <si>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</si>
  <si>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</si>
  <si>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</si>
  <si>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</si>
  <si>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</si>
  <si>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</si>
  <si>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</si>
  <si>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</si>
  <si>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</si>
  <si>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</si>
  <si>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</si>
  <si>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</si>
  <si>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</si>
  <si>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</si>
  <si>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</si>
  <si>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</si>
  <si>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</si>
  <si>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</si>
  <si>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</si>
  <si>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</si>
  <si>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</si>
  <si>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</si>
  <si>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</si>
  <si>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</si>
  <si>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</si>
  <si>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</si>
  <si>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</si>
  <si>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</si>
  <si>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</si>
  <si>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</si>
  <si>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</si>
  <si>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</si>
  <si>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</si>
  <si>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</si>
  <si>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</si>
  <si>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</si>
  <si>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</si>
  <si>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</si>
  <si>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</si>
  <si>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</si>
  <si>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</si>
  <si>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</si>
  <si>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</si>
  <si>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</si>
  <si>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</si>
  <si>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</si>
  <si>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</si>
  <si>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</si>
  <si>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</si>
  <si>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</si>
  <si>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</si>
  <si>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</si>
  <si>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</si>
  <si>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</si>
  <si>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</si>
  <si>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</si>
  <si>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</si>
  <si>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</si>
  <si>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</si>
  <si>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</si>
  <si>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</si>
  <si>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</si>
  <si>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</si>
  <si>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</si>
  <si>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</si>
  <si>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</si>
  <si>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</si>
  <si>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</si>
  <si>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</si>
  <si>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</si>
  <si>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</si>
  <si>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</si>
  <si>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</si>
  <si>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</si>
  <si>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</si>
  <si>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</si>
  <si>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</si>
  <si>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</si>
  <si>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</si>
  <si>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</si>
  <si>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</si>
  <si>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</si>
  <si>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</si>
  <si>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</si>
  <si>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</si>
  <si>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</si>
  <si>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</si>
  <si>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</si>
  <si>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</si>
  <si>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</si>
  <si>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</si>
  <si>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</si>
  <si>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</si>
  <si>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</si>
  <si>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</si>
  <si>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</si>
  <si>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</si>
  <si>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</si>
  <si>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</si>
  <si>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</si>
  <si>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</si>
  <si>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</si>
  <si>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</si>
  <si>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</si>
  <si>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</si>
  <si>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</si>
  <si>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</si>
  <si>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</si>
  <si>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</si>
  <si>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</si>
  <si>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</si>
  <si>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</si>
  <si>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</si>
  <si>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</si>
  <si>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</si>
  <si>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</si>
  <si>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</si>
  <si>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</si>
  <si>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</si>
  <si>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</si>
  <si>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</si>
  <si>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</si>
  <si>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</si>
  <si>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</si>
  <si>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</si>
  <si>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</si>
  <si>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</si>
  <si>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</si>
  <si>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</si>
  <si>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</si>
  <si>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</si>
  <si>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</si>
  <si>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</si>
  <si>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</si>
  <si>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</si>
  <si>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</si>
  <si>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</si>
  <si>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</si>
  <si>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</si>
  <si>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</si>
  <si>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</si>
  <si>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</si>
  <si>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</si>
  <si>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</si>
  <si>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</si>
  <si>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</si>
  <si>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</si>
  <si>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</si>
  <si>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</si>
  <si>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</si>
  <si>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</si>
  <si>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</si>
  <si>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</si>
  <si>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</si>
  <si>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</si>
  <si>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</si>
  <si>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</si>
  <si>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</si>
  <si>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</si>
  <si>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</si>
  <si>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</si>
  <si>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</si>
  <si>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</si>
  <si>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</si>
  <si>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</si>
  <si>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</si>
  <si>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</si>
  <si>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</si>
  <si>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</si>
  <si>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</si>
  <si>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</si>
  <si>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</si>
  <si>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</si>
  <si>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</si>
  <si>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</si>
  <si>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</si>
  <si>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</si>
  <si>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</si>
  <si>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</si>
  <si>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</si>
  <si>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</si>
  <si>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</si>
  <si>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</si>
  <si>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</si>
  <si>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</si>
  <si>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</si>
  <si>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</si>
  <si>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</si>
  <si>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</si>
  <si>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</si>
  <si>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</si>
  <si>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</si>
  <si>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</si>
  <si>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</si>
  <si>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</si>
  <si>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</si>
  <si>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</si>
  <si>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</si>
  <si>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</si>
  <si>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</si>
  <si>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</si>
  <si>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</si>
  <si>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</si>
  <si>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</si>
  <si>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</si>
  <si>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</si>
  <si>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</si>
  <si>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</si>
  <si>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</si>
  <si>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</si>
  <si>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</si>
  <si>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</si>
  <si>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</si>
  <si>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</si>
  <si>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</si>
  <si>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</si>
  <si>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</si>
  <si>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</si>
  <si>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</si>
  <si>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</si>
  <si>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</si>
  <si>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</si>
  <si>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</si>
  <si>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</si>
  <si>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</si>
  <si>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</si>
  <si>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</si>
  <si>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</si>
  <si>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</si>
  <si>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</si>
  <si>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</si>
  <si>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</si>
  <si>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</si>
  <si>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</si>
  <si>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</si>
  <si>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</si>
  <si>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</si>
  <si>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</si>
  <si>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</si>
  <si>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</si>
  <si>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</si>
  <si>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</si>
  <si>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</si>
  <si>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</si>
  <si>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</si>
  <si>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</si>
  <si>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</si>
  <si>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</si>
  <si>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</si>
  <si>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</si>
  <si>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</si>
  <si>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</si>
  <si>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</si>
  <si>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</si>
  <si>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</si>
  <si>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</si>
  <si>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</si>
  <si>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</si>
  <si>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</si>
  <si>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</si>
  <si>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</si>
  <si>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</si>
  <si>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</si>
  <si>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</si>
  <si>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</si>
  <si>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</si>
  <si>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</si>
  <si>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</si>
  <si>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</si>
  <si>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</si>
  <si>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</si>
  <si>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</si>
  <si>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</si>
  <si>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</si>
  <si>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</si>
  <si>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</si>
  <si>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</si>
  <si>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</si>
  <si>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</si>
  <si>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</si>
  <si>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</si>
  <si>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</si>
  <si>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</si>
  <si>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</si>
  <si>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</si>
  <si>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</si>
  <si>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</si>
  <si>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</si>
  <si>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</si>
  <si>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</si>
  <si>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</si>
  <si>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</si>
  <si>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</si>
  <si>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</si>
  <si>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</si>
  <si>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</si>
  <si>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</si>
  <si>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</si>
  <si>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</si>
  <si>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</si>
  <si>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</si>
  <si>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</si>
  <si>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</si>
  <si>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</si>
  <si>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</si>
  <si>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</si>
  <si>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</si>
  <si>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</si>
  <si>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</si>
  <si>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</si>
  <si>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</si>
  <si>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</si>
  <si>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</si>
  <si>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</si>
  <si>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</si>
  <si>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</si>
  <si>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</si>
  <si>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</si>
  <si>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</si>
  <si>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</si>
  <si>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</si>
  <si>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</si>
  <si>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</si>
  <si>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</si>
  <si>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</si>
  <si>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</si>
  <si>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</si>
  <si>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</si>
  <si>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</si>
  <si>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</si>
  <si>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</si>
  <si>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</si>
  <si>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</si>
  <si>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</si>
  <si>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</si>
  <si>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</si>
  <si>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</si>
  <si>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</si>
  <si>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</si>
  <si>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</si>
  <si>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</si>
  <si>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</si>
  <si>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</si>
  <si>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</si>
  <si>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</si>
  <si>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</si>
  <si>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</si>
  <si>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</si>
  <si>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</si>
  <si>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</si>
  <si>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</si>
  <si>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</si>
  <si>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</si>
  <si>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</si>
  <si>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</si>
  <si>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</si>
  <si>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</si>
  <si>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</si>
  <si>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</si>
  <si>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</si>
  <si>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</si>
  <si>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</si>
  <si>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</si>
  <si>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</si>
  <si>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</si>
  <si>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</si>
  <si>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</si>
  <si>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</si>
  <si>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</si>
  <si>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</si>
  <si>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</si>
  <si>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</si>
  <si>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</si>
  <si>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</si>
  <si>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</si>
  <si>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</si>
  <si>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</si>
  <si>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</si>
  <si>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</si>
  <si>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</si>
  <si>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</si>
  <si>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</si>
  <si>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</si>
  <si>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</si>
  <si>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</si>
  <si>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</si>
  <si>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</si>
  <si>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</si>
  <si>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</si>
  <si>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</si>
  <si>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</si>
  <si>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</si>
  <si>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</si>
  <si>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</si>
  <si>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</si>
  <si>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</si>
  <si>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</si>
  <si>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</si>
  <si>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</si>
  <si>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</si>
  <si>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</si>
  <si>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</si>
  <si>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</si>
  <si>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</si>
  <si>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</si>
  <si>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</si>
  <si>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</si>
  <si>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</si>
  <si>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</si>
  <si>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</si>
  <si>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</si>
  <si>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</si>
  <si>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</si>
  <si>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</si>
  <si>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</si>
  <si>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</si>
  <si>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</si>
  <si>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</si>
  <si>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</si>
  <si>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</si>
  <si>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</si>
  <si>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</si>
  <si>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</si>
  <si>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</si>
  <si>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</si>
  <si>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</si>
  <si>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</si>
  <si>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</si>
  <si>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</si>
  <si>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</si>
  <si>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</si>
  <si>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</si>
  <si>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</si>
  <si>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</si>
  <si>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</si>
  <si>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</si>
  <si>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</si>
  <si>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</si>
  <si>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</si>
  <si>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</si>
  <si>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</si>
  <si>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</si>
  <si>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</si>
  <si>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</si>
  <si>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</si>
  <si>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</si>
  <si>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</si>
  <si>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</si>
  <si>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</si>
  <si>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</si>
  <si>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</si>
  <si>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</si>
  <si>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</si>
  <si>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</si>
  <si>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</si>
  <si>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</si>
  <si>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</si>
  <si>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</si>
  <si>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</si>
  <si>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</si>
  <si>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</si>
  <si>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</si>
  <si>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</si>
  <si>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</si>
  <si>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</si>
  <si>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</si>
  <si>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</si>
  <si>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</si>
  <si>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</si>
  <si>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</si>
  <si>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</si>
  <si>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</si>
  <si>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</si>
  <si>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</si>
  <si>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</si>
  <si>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</si>
  <si>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</si>
  <si>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</si>
  <si>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</si>
  <si>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</si>
  <si>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</si>
  <si>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</si>
  <si>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</si>
  <si>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</si>
  <si>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</si>
  <si>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</si>
  <si>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</si>
  <si>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</si>
  <si>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</si>
  <si>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</si>
  <si>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</si>
  <si>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</si>
  <si>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</si>
  <si>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</si>
  <si>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</si>
  <si>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</si>
  <si>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</si>
  <si>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</si>
  <si>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</si>
  <si>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</si>
  <si>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</si>
  <si>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</si>
  <si>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</si>
  <si>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</si>
  <si>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</si>
  <si>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</si>
  <si>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</si>
  <si>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</si>
  <si>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</si>
  <si>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</si>
  <si>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</si>
  <si>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</si>
  <si>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</si>
  <si>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</si>
  <si>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</si>
  <si>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</si>
  <si>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</si>
  <si>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</si>
  <si>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</si>
  <si>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</si>
  <si>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</si>
  <si>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</si>
  <si>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</si>
  <si>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</si>
  <si>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</si>
  <si>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</si>
  <si>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</si>
  <si>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</si>
  <si>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</si>
  <si>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</si>
  <si>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</si>
  <si>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</si>
  <si>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</si>
  <si>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</si>
  <si>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</si>
  <si>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</si>
  <si>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</si>
  <si>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</si>
  <si>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</si>
  <si>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</si>
  <si>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</si>
  <si>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</si>
  <si>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</si>
  <si>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</si>
  <si>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</si>
  <si>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</si>
  <si>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</si>
  <si>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</si>
  <si>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</si>
  <si>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</si>
  <si>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</si>
  <si>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</si>
  <si>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</si>
  <si>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</si>
  <si>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</si>
  <si>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</si>
  <si>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</si>
  <si>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</si>
  <si>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</si>
  <si>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</si>
  <si>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</si>
  <si>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</si>
  <si>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</si>
  <si>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</si>
  <si>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</si>
  <si>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</si>
  <si>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</si>
  <si>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</si>
  <si>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</si>
  <si>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</si>
  <si>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</si>
  <si>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</si>
  <si>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</si>
  <si>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</si>
  <si>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</si>
  <si>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</si>
  <si>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</si>
  <si>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</si>
  <si>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</si>
  <si>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</si>
  <si>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</si>
  <si>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</si>
  <si>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</si>
  <si>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</si>
  <si>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</si>
  <si>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</si>
  <si>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</si>
  <si>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</si>
  <si>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</si>
  <si>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</si>
  <si>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</si>
  <si>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</si>
  <si>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</si>
  <si>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</si>
  <si>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</si>
  <si>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</si>
  <si>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</si>
  <si>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</si>
  <si>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</si>
  <si>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</si>
  <si>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</si>
  <si>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</si>
  <si>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</si>
  <si>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</si>
  <si>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</si>
  <si>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</si>
  <si>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</si>
  <si>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</si>
  <si>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</si>
  <si>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</si>
  <si>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</si>
  <si>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</si>
  <si>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</si>
  <si>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</si>
  <si>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</si>
  <si>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</si>
  <si>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</si>
  <si>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</si>
  <si>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</si>
  <si>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</si>
  <si>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</si>
  <si>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</si>
  <si>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</si>
  <si>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</si>
  <si>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</si>
  <si>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</si>
  <si>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</si>
  <si>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</si>
  <si>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</si>
  <si>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</si>
  <si>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</si>
  <si>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</si>
  <si>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</si>
  <si>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</si>
  <si>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</si>
  <si>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</si>
  <si>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</si>
  <si>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</si>
  <si>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</si>
  <si>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</si>
  <si>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</si>
  <si>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</si>
  <si>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</si>
  <si>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</si>
  <si>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</si>
  <si>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</si>
  <si>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</si>
  <si>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</si>
  <si>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</si>
  <si>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</si>
  <si>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</si>
  <si>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</si>
  <si>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</si>
  <si>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</si>
  <si>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</si>
  <si>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</si>
  <si>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</si>
  <si>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</si>
  <si>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</si>
  <si>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</si>
  <si>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</si>
  <si>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</si>
  <si>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</si>
  <si>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</si>
  <si>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</si>
  <si>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</si>
  <si>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</si>
  <si>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</si>
  <si>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</si>
  <si>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</si>
  <si>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</si>
  <si>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</si>
  <si>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</si>
  <si>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</si>
  <si>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</si>
  <si>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</si>
  <si>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</si>
  <si>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</si>
  <si>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</si>
  <si>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</si>
  <si>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</si>
  <si>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</si>
  <si>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</si>
  <si>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</si>
  <si>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</si>
  <si>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</si>
  <si>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</si>
  <si>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</si>
  <si>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</si>
  <si>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</si>
  <si>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</si>
  <si>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</si>
  <si>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</si>
  <si>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</si>
  <si>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</si>
  <si>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</si>
  <si>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</si>
  <si>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</si>
  <si>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</si>
  <si>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</si>
  <si>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</si>
  <si>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</si>
  <si>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</si>
  <si>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</si>
  <si>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</si>
  <si>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</si>
  <si>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</si>
  <si>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</si>
  <si>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</si>
  <si>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</si>
  <si>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</si>
  <si>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</si>
  <si>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</si>
  <si>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</si>
  <si>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</si>
  <si>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</si>
  <si>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</si>
  <si>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</si>
  <si>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</si>
  <si>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</si>
  <si>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</si>
  <si>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</si>
  <si>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</si>
  <si>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</si>
  <si>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</si>
  <si>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</si>
  <si>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</si>
  <si>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</si>
  <si>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</si>
  <si>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</si>
  <si>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</si>
  <si>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</si>
  <si>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</si>
  <si>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</si>
  <si>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</si>
  <si>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</si>
  <si>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</si>
  <si>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</si>
  <si>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</si>
  <si>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</si>
  <si>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</si>
  <si>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</si>
  <si>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</si>
  <si>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</si>
  <si>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</si>
  <si>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</si>
  <si>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</si>
  <si>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</si>
  <si>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</si>
  <si>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</si>
  <si>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</si>
  <si>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</si>
  <si>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</si>
  <si>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</si>
  <si>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</si>
  <si>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</si>
  <si>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</si>
  <si>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</si>
  <si>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</si>
  <si>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</si>
  <si>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</si>
  <si>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</si>
  <si>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</si>
  <si>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</si>
  <si>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</si>
  <si>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</si>
  <si>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</si>
  <si>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</si>
  <si>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</si>
  <si>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</si>
  <si>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</si>
  <si>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</si>
  <si>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</si>
  <si>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</si>
  <si>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</si>
  <si>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</si>
  <si>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</si>
  <si>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</si>
  <si>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</si>
  <si>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</si>
  <si>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</si>
  <si>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</si>
  <si>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</si>
  <si>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</si>
  <si>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</si>
  <si>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</si>
  <si>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</si>
  <si>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</si>
  <si>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</si>
  <si>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</si>
  <si>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</si>
  <si>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</si>
  <si>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</si>
  <si>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</si>
  <si>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</si>
  <si>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</si>
  <si>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</si>
  <si>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</si>
  <si>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</si>
  <si>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</si>
  <si>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</si>
  <si>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</si>
  <si>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</si>
  <si>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</si>
  <si>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</si>
  <si>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</si>
  <si>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</si>
  <si>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</si>
  <si>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</si>
  <si>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</si>
  <si>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</si>
  <si>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</si>
  <si>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</si>
  <si>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</si>
  <si>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</si>
  <si>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</si>
  <si>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</si>
  <si>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</si>
  <si>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</si>
  <si>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</si>
  <si>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</si>
  <si>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</si>
  <si>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</si>
  <si>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</si>
  <si>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</si>
  <si>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</si>
  <si>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</si>
  <si>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</si>
  <si>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</si>
  <si>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</si>
  <si>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</si>
  <si>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</si>
  <si>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</si>
  <si>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</si>
  <si>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</si>
  <si>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</si>
  <si>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</si>
  <si>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</si>
  <si>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</si>
  <si>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</si>
  <si>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</si>
  <si>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</si>
  <si>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</si>
  <si>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</si>
  <si>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</si>
  <si>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</si>
  <si>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</si>
  <si>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</si>
  <si>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</si>
  <si>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</si>
  <si>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</si>
  <si>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</si>
  <si>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</si>
  <si>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</si>
  <si>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</si>
  <si>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</si>
  <si>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</si>
  <si>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</si>
  <si>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</si>
  <si>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</si>
  <si>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</si>
  <si>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</si>
  <si>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</si>
  <si>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</si>
  <si>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</si>
  <si>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</si>
  <si>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</si>
  <si>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</si>
  <si>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</si>
  <si>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</si>
  <si>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</si>
  <si>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</si>
  <si>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</si>
  <si>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</si>
  <si>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</si>
  <si>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</si>
  <si>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</si>
  <si>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</si>
  <si>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</si>
  <si>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</si>
  <si>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</si>
  <si>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</si>
  <si>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</si>
  <si>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</si>
  <si>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</si>
  <si>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</si>
  <si>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</si>
  <si>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</si>
  <si>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</si>
  <si>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</si>
  <si>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</si>
  <si>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</si>
  <si>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</si>
  <si>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</si>
  <si>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</si>
  <si>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</si>
  <si>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</si>
  <si>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</si>
  <si>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</si>
  <si>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</si>
  <si>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</si>
  <si>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</si>
  <si>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</si>
  <si>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</si>
  <si>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</si>
  <si>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</si>
  <si>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</si>
  <si>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</si>
  <si>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</si>
  <si>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</si>
  <si>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</si>
  <si>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</si>
  <si>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</si>
  <si>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</si>
  <si>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</si>
  <si>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</si>
  <si>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</si>
  <si>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</si>
  <si>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</si>
  <si>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</si>
  <si>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</si>
  <si>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</si>
  <si>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</si>
  <si>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</si>
  <si>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</si>
  <si>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</si>
  <si>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</si>
  <si>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</si>
  <si>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</si>
  <si>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</si>
  <si>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</si>
  <si>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</si>
  <si>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</si>
  <si>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</si>
  <si>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</si>
  <si>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</si>
  <si>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</si>
  <si>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</si>
  <si>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</si>
  <si>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</si>
  <si>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</si>
  <si>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</si>
  <si>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</si>
  <si>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</si>
  <si>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</si>
  <si>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</si>
  <si>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</si>
  <si>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</si>
  <si>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</si>
  <si>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</si>
  <si>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</si>
  <si>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</si>
  <si>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</si>
  <si>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</si>
  <si>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</si>
  <si>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</si>
  <si>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</si>
  <si>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</si>
  <si>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</si>
  <si>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</si>
  <si>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</si>
  <si>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</si>
  <si>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</si>
  <si>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</si>
  <si>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</si>
  <si>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</si>
  <si>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</si>
  <si>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</si>
  <si>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</si>
  <si>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</si>
  <si>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</si>
  <si>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</si>
  <si>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</si>
  <si>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</si>
  <si>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</si>
  <si>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</si>
  <si>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</si>
  <si>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</si>
  <si>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</si>
  <si>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</si>
  <si>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</si>
  <si>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</si>
  <si>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</si>
  <si>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</si>
  <si>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</si>
  <si>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</si>
  <si>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</si>
  <si>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</si>
  <si>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</si>
  <si>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</si>
  <si>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</si>
  <si>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</si>
  <si>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</si>
  <si>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</si>
  <si>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</si>
  <si>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</si>
  <si>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</si>
  <si>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</si>
  <si>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</si>
  <si>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</si>
  <si>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</si>
  <si>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</si>
  <si>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</si>
  <si>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</si>
  <si>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</si>
  <si>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</si>
  <si>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</si>
  <si>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</si>
  <si>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</si>
  <si>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</si>
  <si>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</si>
  <si>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</si>
  <si>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</si>
  <si>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</si>
  <si>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</si>
  <si>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</si>
  <si>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</si>
  <si>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</si>
  <si>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</si>
  <si>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</si>
  <si>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</si>
  <si>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</si>
  <si>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</si>
  <si>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</si>
  <si>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</si>
  <si>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</si>
  <si>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</si>
  <si>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</si>
  <si>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</si>
  <si>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</si>
  <si>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</si>
  <si>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</si>
  <si>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</si>
  <si>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</si>
  <si>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</si>
  <si>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</si>
  <si>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</si>
  <si>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</si>
  <si>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</si>
  <si>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</si>
  <si>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</si>
  <si>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</si>
  <si>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</si>
  <si>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</si>
  <si>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</si>
  <si>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</si>
  <si>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</si>
  <si>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</si>
  <si>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</si>
  <si>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</si>
  <si>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</si>
  <si>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</si>
  <si>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</si>
  <si>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</si>
  <si>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</si>
  <si>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</si>
  <si>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</si>
  <si>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</si>
  <si>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</si>
  <si>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</si>
  <si>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</si>
  <si>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</si>
  <si>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</si>
  <si>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</si>
  <si>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</si>
  <si>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</si>
  <si>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</si>
  <si>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</si>
  <si>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</si>
  <si>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</si>
  <si>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</si>
  <si>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</si>
  <si>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</si>
  <si>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</si>
  <si>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</si>
  <si>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</si>
  <si>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</si>
  <si>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</si>
  <si>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</si>
  <si>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</si>
  <si>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</si>
  <si>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</si>
  <si>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</si>
  <si>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</si>
  <si>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</si>
  <si>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</si>
  <si>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</si>
  <si>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</si>
  <si>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</si>
  <si>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</si>
  <si>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</si>
  <si>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</si>
  <si>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</si>
  <si>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</si>
  <si>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</si>
  <si>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</si>
  <si>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</si>
  <si>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</si>
  <si>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</si>
  <si>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</si>
  <si>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</si>
  <si>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</si>
  <si>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</si>
  <si>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</si>
  <si>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</si>
  <si>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</si>
  <si>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</si>
  <si>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</si>
  <si>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</si>
  <si>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</si>
  <si>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</si>
  <si>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</si>
  <si>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</si>
  <si>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</si>
  <si>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</si>
  <si>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</si>
  <si>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</si>
  <si>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</si>
  <si>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</si>
  <si>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</si>
  <si>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</si>
  <si>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</si>
  <si>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</si>
  <si>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</si>
  <si>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</si>
  <si>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</si>
  <si>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</si>
  <si>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</si>
  <si>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</si>
  <si>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</si>
  <si>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</si>
  <si>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</si>
  <si>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</si>
  <si>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</si>
  <si>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</si>
  <si>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</si>
  <si>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</si>
  <si>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</si>
  <si>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</si>
  <si>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</si>
  <si>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</si>
  <si>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</si>
  <si>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</si>
  <si>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</si>
  <si>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</si>
  <si>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</si>
  <si>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</si>
  <si>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</si>
  <si>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</si>
  <si>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</si>
  <si>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</si>
  <si>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</si>
  <si>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</si>
  <si>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</si>
  <si>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</si>
  <si>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</si>
  <si>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</si>
  <si>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</si>
  <si>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</si>
  <si>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</si>
  <si>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</si>
  <si>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</si>
  <si>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</si>
  <si>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</si>
  <si>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</si>
  <si>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</si>
  <si>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</si>
  <si>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</si>
  <si>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</si>
  <si>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</si>
  <si>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</si>
  <si>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</si>
  <si>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</si>
  <si>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</si>
  <si>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</si>
  <si>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</si>
  <si>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</si>
  <si>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</si>
  <si>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</si>
  <si>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</si>
  <si>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</si>
  <si>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</si>
  <si>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</si>
  <si>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</si>
  <si>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</si>
  <si>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</si>
  <si>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</si>
  <si>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</si>
  <si>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</si>
  <si>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</si>
  <si>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</si>
  <si>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</si>
  <si>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</si>
  <si>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</si>
  <si>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</si>
  <si>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</si>
  <si>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</si>
  <si>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</si>
  <si>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</si>
  <si>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</si>
  <si>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</si>
  <si>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</si>
  <si>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</si>
  <si>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</si>
  <si>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</si>
  <si>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</si>
  <si>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</si>
  <si>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</si>
  <si>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</si>
  <si>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</si>
  <si>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</si>
  <si>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</si>
  <si>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</si>
  <si>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</si>
  <si>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</si>
  <si>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</si>
  <si>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</si>
  <si>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</si>
  <si>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</si>
  <si>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</si>
  <si>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</si>
  <si>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</si>
  <si>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</si>
  <si>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</si>
  <si>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</si>
  <si>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</si>
  <si>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</si>
  <si>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</si>
  <si>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</si>
  <si>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</si>
  <si>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</si>
  <si>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</si>
  <si>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</si>
  <si>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</si>
  <si>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</si>
  <si>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</si>
  <si>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</si>
  <si>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</si>
  <si>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</si>
  <si>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</si>
  <si>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</si>
  <si>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</si>
  <si>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</si>
  <si>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</si>
  <si>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</si>
  <si>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</si>
  <si>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</si>
  <si>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</si>
  <si>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</si>
  <si>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</si>
  <si>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</si>
  <si>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</si>
  <si>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</si>
  <si>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</si>
  <si>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</si>
  <si>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</si>
  <si>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</si>
  <si>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</si>
  <si>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</si>
  <si>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</si>
  <si>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</si>
  <si>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</si>
  <si>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</si>
  <si>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</si>
  <si>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</si>
  <si>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</si>
  <si>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</si>
  <si>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</si>
  <si>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</si>
  <si>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</si>
  <si>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</si>
  <si>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</si>
  <si>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</si>
  <si>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</si>
  <si>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</si>
  <si>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</si>
  <si>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</si>
  <si>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</si>
  <si>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</si>
  <si>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</si>
  <si>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</si>
  <si>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</si>
  <si>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</si>
  <si>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</si>
  <si>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</si>
  <si>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</si>
  <si>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</si>
  <si>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</si>
  <si>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</si>
  <si>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</si>
  <si>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</si>
  <si>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</si>
  <si>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</si>
  <si>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</si>
  <si>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</si>
  <si>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</si>
  <si>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</si>
  <si>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</si>
  <si>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</si>
  <si>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</si>
  <si>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</si>
  <si>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</si>
  <si>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</si>
  <si>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</si>
  <si>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</si>
  <si>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</si>
  <si>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</si>
  <si>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</si>
  <si>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</si>
  <si>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</si>
  <si>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</si>
  <si>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</si>
  <si>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</si>
  <si>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</si>
  <si>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</si>
  <si>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</si>
  <si>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</si>
  <si>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</si>
  <si>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</si>
  <si>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</si>
  <si>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</si>
  <si>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</si>
  <si>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</si>
  <si>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</si>
  <si>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</si>
  <si>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</si>
  <si>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</si>
  <si>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</si>
  <si>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</si>
  <si>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</si>
  <si>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</si>
  <si>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</si>
  <si>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</si>
  <si>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</si>
  <si>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</si>
  <si>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</si>
  <si>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</si>
  <si>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</si>
  <si>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</si>
  <si>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</si>
  <si>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</si>
  <si>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</si>
  <si>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</si>
  <si>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</si>
  <si>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</si>
  <si>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</si>
  <si>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</si>
  <si>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</si>
  <si>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</si>
  <si>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</si>
  <si>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</si>
  <si>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</si>
  <si>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</si>
  <si>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</si>
  <si>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</si>
  <si>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</si>
  <si>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</si>
  <si>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</si>
  <si>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</si>
  <si>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</si>
  <si>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</si>
  <si>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</si>
  <si>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</si>
  <si>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</si>
  <si>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</si>
  <si>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</si>
  <si>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</si>
  <si>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</si>
  <si>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</si>
  <si>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</si>
  <si>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</si>
  <si>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</si>
  <si>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</si>
  <si>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</si>
  <si>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</si>
  <si>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</si>
  <si>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</si>
  <si>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</si>
  <si>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</si>
  <si>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</si>
  <si>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</si>
  <si>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</si>
  <si>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</si>
  <si>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</si>
  <si>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</si>
  <si>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</si>
  <si>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</si>
  <si>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</si>
  <si>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</si>
  <si>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</si>
  <si>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</si>
  <si>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</si>
  <si>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</si>
  <si>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</si>
  <si>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</si>
  <si>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</si>
  <si>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</si>
  <si>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</si>
  <si>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</si>
  <si>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</si>
  <si>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</si>
  <si>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</si>
  <si>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</si>
  <si>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</si>
  <si>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</si>
  <si>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</si>
  <si>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</si>
  <si>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</si>
  <si>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</si>
  <si>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</si>
  <si>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</si>
  <si>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</si>
  <si>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</si>
  <si>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</si>
  <si>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</si>
  <si>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</si>
  <si>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</si>
  <si>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</si>
  <si>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</si>
  <si>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</si>
  <si>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</si>
  <si>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</si>
  <si>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</si>
  <si>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</si>
  <si>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</si>
  <si>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</si>
  <si>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</si>
  <si>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</si>
  <si>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</si>
  <si>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</si>
  <si>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</si>
  <si>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</si>
  <si>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</si>
  <si>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</si>
  <si>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</si>
  <si>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</si>
  <si>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</si>
  <si>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</si>
  <si>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</si>
  <si>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</si>
  <si>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</si>
  <si>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</si>
  <si>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</si>
  <si>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</si>
  <si>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</si>
  <si>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</si>
  <si>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</si>
  <si>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</si>
  <si>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</si>
  <si>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</si>
  <si>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</si>
  <si>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</si>
  <si>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</si>
  <si>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</si>
  <si>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</si>
  <si>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</si>
  <si>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</si>
  <si>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</si>
  <si>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</si>
  <si>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</si>
  <si>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</si>
  <si>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</si>
  <si>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</si>
  <si>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</si>
  <si>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</si>
  <si>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</si>
  <si>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</si>
  <si>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</si>
  <si>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</si>
  <si>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</si>
  <si>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</si>
  <si>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</si>
  <si>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</si>
  <si>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</si>
  <si>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</si>
  <si>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</si>
  <si>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</si>
  <si>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</si>
  <si>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</si>
  <si>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</si>
  <si>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</si>
  <si>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</si>
  <si>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</si>
  <si>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</si>
  <si>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</si>
  <si>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</si>
  <si>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</si>
  <si>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</si>
  <si>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</si>
  <si>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</si>
  <si>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</si>
  <si>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</si>
  <si>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</si>
  <si>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</si>
  <si>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</si>
  <si>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</si>
  <si>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</si>
  <si>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</si>
  <si>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</si>
  <si>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</si>
  <si>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</si>
  <si>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</si>
  <si>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</si>
  <si>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</si>
  <si>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</si>
  <si>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</si>
  <si>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</si>
  <si>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</si>
  <si>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</si>
  <si>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</si>
  <si>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</si>
  <si>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</si>
  <si>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</si>
  <si>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</si>
  <si>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</si>
  <si>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</si>
  <si>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</si>
  <si>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</si>
  <si>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</si>
  <si>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</si>
  <si>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</si>
  <si>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</si>
  <si>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</si>
  <si>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</si>
  <si>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</si>
  <si>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</si>
  <si>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</si>
  <si>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</si>
  <si>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</si>
  <si>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</si>
  <si>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</si>
  <si>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</si>
  <si>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</si>
  <si>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</si>
  <si>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</si>
  <si>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</si>
  <si>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</si>
  <si>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</si>
  <si>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</si>
  <si>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</si>
  <si>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</si>
  <si>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</si>
  <si>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</si>
  <si>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</si>
  <si>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</si>
  <si>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</si>
  <si>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</si>
  <si>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</si>
  <si>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</si>
  <si>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</si>
  <si>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</si>
  <si>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</si>
  <si>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</si>
  <si>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</si>
  <si>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</si>
  <si>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</si>
  <si>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</si>
  <si>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</si>
  <si>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</si>
  <si>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</si>
  <si>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</si>
  <si>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</si>
  <si>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</si>
  <si>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</si>
  <si>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</si>
  <si>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</si>
  <si>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</si>
  <si>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</si>
  <si>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</si>
  <si>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</si>
  <si>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</si>
  <si>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</si>
  <si>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</si>
  <si>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</si>
  <si>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</si>
  <si>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</si>
  <si>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</si>
  <si>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</si>
  <si>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</si>
  <si>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</si>
  <si>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</si>
  <si>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</si>
  <si>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</si>
  <si>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</si>
  <si>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</si>
  <si>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</si>
  <si>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</si>
  <si>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</si>
  <si>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</si>
  <si>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</si>
  <si>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</si>
  <si>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</si>
  <si>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</si>
  <si>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</si>
  <si>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</si>
  <si>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</si>
  <si>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</si>
  <si>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</si>
  <si>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</si>
  <si>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</si>
  <si>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</si>
  <si>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</si>
  <si>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</si>
  <si>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</si>
  <si>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</si>
  <si>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</si>
  <si>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</si>
  <si>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</si>
  <si>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</si>
  <si>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</si>
  <si>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</si>
  <si>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</si>
  <si>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</si>
  <si>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</si>
  <si>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</si>
  <si>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</si>
  <si>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</si>
  <si>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</si>
  <si>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</si>
  <si>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</si>
  <si>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</si>
  <si>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</si>
  <si>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</si>
  <si>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</si>
  <si>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</si>
  <si>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</si>
  <si>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</si>
  <si>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</si>
  <si>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</si>
  <si>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</si>
  <si>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</si>
  <si>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</si>
  <si>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</si>
  <si>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</si>
  <si>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</si>
  <si>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</si>
  <si>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</si>
  <si>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</si>
  <si>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</si>
  <si>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</si>
  <si>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</si>
  <si>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</si>
  <si>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</si>
  <si>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</si>
  <si>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</si>
  <si>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</si>
  <si>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</si>
  <si>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</si>
  <si>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</si>
  <si>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</si>
  <si>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</si>
  <si>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</si>
  <si>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</si>
  <si>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</si>
  <si>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</si>
  <si>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</si>
  <si>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</si>
  <si>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</si>
  <si>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</si>
  <si>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</si>
  <si>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</si>
  <si>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</si>
  <si>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</si>
  <si>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</si>
  <si>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</si>
  <si>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</si>
  <si>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</si>
  <si>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</si>
  <si>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</si>
  <si>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</si>
  <si>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</si>
  <si>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</si>
  <si>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</si>
  <si>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</si>
  <si>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</si>
  <si>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</si>
  <si>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</si>
  <si>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</si>
  <si>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</si>
  <si>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</si>
  <si>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</si>
  <si>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</si>
  <si>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</si>
  <si>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</si>
  <si>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</si>
  <si>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</si>
  <si>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</si>
  <si>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</si>
  <si>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</si>
  <si>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</si>
  <si>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</si>
  <si>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</si>
  <si>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</si>
  <si>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</si>
  <si>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</si>
  <si>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</si>
  <si>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</si>
  <si>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</si>
  <si>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</si>
  <si>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</si>
  <si>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</si>
  <si>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</si>
  <si>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</si>
  <si>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</si>
  <si>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</si>
  <si>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</si>
  <si>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</si>
  <si>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</si>
  <si>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</si>
  <si>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</si>
  <si>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</si>
  <si>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</si>
  <si>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</si>
  <si>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</si>
  <si>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</si>
  <si>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</si>
  <si>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</si>
  <si>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</si>
  <si>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</si>
  <si>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</si>
  <si>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</si>
  <si>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</si>
  <si>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</si>
  <si>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</si>
  <si>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</si>
  <si>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</si>
  <si>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</si>
  <si>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</si>
  <si>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</si>
  <si>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</si>
  <si>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</si>
  <si>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</si>
  <si>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</si>
  <si>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</si>
  <si>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</si>
  <si>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</si>
  <si>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</si>
  <si>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</si>
  <si>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</si>
  <si>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</si>
  <si>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</si>
  <si>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</si>
  <si>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</si>
  <si>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</si>
  <si>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</si>
  <si>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</si>
  <si>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</si>
  <si>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</si>
  <si>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</si>
  <si>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</si>
  <si>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</si>
  <si>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</si>
  <si>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</si>
  <si>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</si>
  <si>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</si>
  <si>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</si>
  <si>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</si>
  <si>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</si>
  <si>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</si>
  <si>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</si>
  <si>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</si>
  <si>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</si>
  <si>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</si>
  <si>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</si>
  <si>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</si>
  <si>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</si>
  <si>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</si>
  <si>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</si>
  <si>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</si>
  <si>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</si>
  <si>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</si>
  <si>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</si>
  <si>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</si>
  <si>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</si>
  <si>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</si>
  <si>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</si>
  <si>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</si>
  <si>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</si>
  <si>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</si>
  <si>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</si>
  <si>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</si>
  <si>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</si>
  <si>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</si>
  <si>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</si>
  <si>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</si>
  <si>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</si>
  <si>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</si>
  <si>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</si>
  <si>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</si>
  <si>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</si>
  <si>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</si>
  <si>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</si>
  <si>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</si>
  <si>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</si>
  <si>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</si>
  <si>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</si>
  <si>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</si>
  <si>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</si>
  <si>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</si>
  <si>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</si>
  <si>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</si>
  <si>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</si>
  <si>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</si>
  <si>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</si>
  <si>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</si>
  <si>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</si>
  <si>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</si>
  <si>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</si>
  <si>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</si>
  <si>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</si>
  <si>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</si>
  <si>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</si>
  <si>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</si>
  <si>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</si>
  <si>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</si>
  <si>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</si>
  <si>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</si>
  <si>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</si>
  <si>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</si>
  <si>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</si>
  <si>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</si>
  <si>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</si>
  <si>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</si>
  <si>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</si>
  <si>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</si>
  <si>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</si>
  <si>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</si>
  <si>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</si>
  <si>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</si>
  <si>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</si>
  <si>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</si>
  <si>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</si>
  <si>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</si>
  <si>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</si>
  <si>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</si>
  <si>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</si>
  <si>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</si>
  <si>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</si>
  <si>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</si>
  <si>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</si>
  <si>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</si>
  <si>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</si>
  <si>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</si>
  <si>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</si>
  <si>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</si>
  <si>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</si>
  <si>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</si>
  <si>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</si>
  <si>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</si>
  <si>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</si>
  <si>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</si>
  <si>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</si>
  <si>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</si>
  <si>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</si>
  <si>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</si>
  <si>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</si>
  <si>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</si>
  <si>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</si>
  <si>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</si>
  <si>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</si>
  <si>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</si>
  <si>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</si>
  <si>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</si>
  <si>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</si>
  <si>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</si>
  <si>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</si>
  <si>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</si>
  <si>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</si>
  <si>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</si>
  <si>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</si>
  <si>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</si>
  <si>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</si>
  <si>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</si>
  <si>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</si>
  <si>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</si>
  <si>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</si>
  <si>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</si>
  <si>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</si>
  <si>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</si>
  <si>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</si>
  <si>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</si>
  <si>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</si>
  <si>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</si>
  <si>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</si>
  <si>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</si>
  <si>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</si>
  <si>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</si>
  <si>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</si>
  <si>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</si>
  <si>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</si>
  <si>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</si>
  <si>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</si>
  <si>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</si>
  <si>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</si>
  <si>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</si>
  <si>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</si>
  <si>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</si>
  <si>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</si>
  <si>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</si>
  <si>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</si>
  <si>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</si>
  <si>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</si>
  <si>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</si>
  <si>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</si>
  <si>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</si>
  <si>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</si>
  <si>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</si>
  <si>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</si>
  <si>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</si>
  <si>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</si>
  <si>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</si>
  <si>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</si>
  <si>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</si>
  <si>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</si>
  <si>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</si>
  <si>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</si>
  <si>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</si>
  <si>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</si>
  <si>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</si>
  <si>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</si>
  <si>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</si>
  <si>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</si>
  <si>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</si>
  <si>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</si>
  <si>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</si>
  <si>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</si>
  <si>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</si>
  <si>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</si>
  <si>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</si>
  <si>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</si>
  <si>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</si>
  <si>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</si>
  <si>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</si>
  <si>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</si>
  <si>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</si>
  <si>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</si>
  <si>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</si>
  <si>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</si>
  <si>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</si>
  <si>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</si>
  <si>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</si>
  <si>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</si>
  <si>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</si>
  <si>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</si>
  <si>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</si>
  <si>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</si>
  <si>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</si>
  <si>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</si>
  <si>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</si>
  <si>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</si>
  <si>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</si>
  <si>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</si>
  <si>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</si>
  <si>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</si>
  <si>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</si>
  <si>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</si>
  <si>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</si>
  <si>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</si>
  <si>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</si>
  <si>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</si>
  <si>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</si>
  <si>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</si>
  <si>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</si>
  <si>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</si>
  <si>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</si>
  <si>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</si>
  <si>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</si>
  <si>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</si>
  <si>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</si>
  <si>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</si>
  <si>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</si>
  <si>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</si>
  <si>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</si>
  <si>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</si>
  <si>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</si>
  <si>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</si>
  <si>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</si>
  <si>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</si>
  <si>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</si>
  <si>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</si>
  <si>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</si>
  <si>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</si>
  <si>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</si>
  <si>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</si>
  <si>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</si>
  <si>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</si>
  <si>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</si>
  <si>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</si>
  <si>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</si>
  <si>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</si>
  <si>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</si>
  <si>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</si>
  <si>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</si>
  <si>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</si>
  <si>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</si>
  <si>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</si>
  <si>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</si>
  <si>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</si>
  <si>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</si>
  <si>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</si>
  <si>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</si>
  <si>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</si>
  <si>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</si>
  <si>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</si>
  <si>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</si>
  <si>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</si>
  <si>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</si>
  <si>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</si>
  <si>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</si>
  <si>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</si>
  <si>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</si>
  <si>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</si>
  <si>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</si>
  <si>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</si>
  <si>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</si>
  <si>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</si>
  <si>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</si>
  <si>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</si>
  <si>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</si>
  <si>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</si>
  <si>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</si>
  <si>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</si>
  <si>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</si>
  <si>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</si>
  <si>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</si>
  <si>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</si>
  <si>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</si>
  <si>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</si>
  <si>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</si>
  <si>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</si>
  <si>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</si>
  <si>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</si>
  <si>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</si>
  <si>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</si>
  <si>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</si>
  <si>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</si>
  <si>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</si>
  <si>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</si>
  <si>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</si>
  <si>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</si>
  <si>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</si>
  <si>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</si>
  <si>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</si>
  <si>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</si>
  <si>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</si>
  <si>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</si>
  <si>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</si>
  <si>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</si>
  <si>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</si>
  <si>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</si>
  <si>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</si>
  <si>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</si>
  <si>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</si>
  <si>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</si>
  <si>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</si>
  <si>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</si>
  <si>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</si>
  <si>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</si>
  <si>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</si>
  <si>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</si>
  <si>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</si>
  <si>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</si>
  <si>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</si>
  <si>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</si>
  <si>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</si>
  <si>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</si>
  <si>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</si>
  <si>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</si>
  <si>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</si>
  <si>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</si>
  <si>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</si>
  <si>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</si>
  <si>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</si>
  <si>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</si>
  <si>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</si>
  <si>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</si>
  <si>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</si>
  <si>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</si>
  <si>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</si>
  <si>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</si>
  <si>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</si>
  <si>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</si>
  <si>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</si>
  <si>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</si>
  <si>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</si>
  <si>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</si>
  <si>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</si>
  <si>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</si>
  <si>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</si>
  <si>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</si>
  <si>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</si>
  <si>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</si>
  <si>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</si>
  <si>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</si>
  <si>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</si>
  <si>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</si>
  <si>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</si>
  <si>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</si>
  <si>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</si>
  <si>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</si>
  <si>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</si>
  <si>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</si>
  <si>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</si>
  <si>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</si>
  <si>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</si>
  <si>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</si>
  <si>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</si>
  <si>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</si>
  <si>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</si>
  <si>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</si>
  <si>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</si>
  <si>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</si>
  <si>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</si>
  <si>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</si>
  <si>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</si>
  <si>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</si>
  <si>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</si>
  <si>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</si>
  <si>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</si>
  <si>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</si>
  <si>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</si>
  <si>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</si>
  <si>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</si>
  <si>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</si>
  <si>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</si>
  <si>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</si>
  <si>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</si>
  <si>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</si>
  <si>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</si>
  <si>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</si>
  <si>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</si>
  <si>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</si>
  <si>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</si>
  <si>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</si>
  <si>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</si>
  <si>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</si>
  <si>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</si>
  <si>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</si>
  <si>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</si>
  <si>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</si>
  <si>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</si>
  <si>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</si>
  <si>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</si>
  <si>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</si>
  <si>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</si>
  <si>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</si>
  <si>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</si>
  <si>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</si>
  <si>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</si>
  <si>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</si>
  <si>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</si>
  <si>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</si>
  <si>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</si>
  <si>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</si>
  <si>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</si>
  <si>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</si>
  <si>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</si>
  <si>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</si>
  <si>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</si>
  <si>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</si>
  <si>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</si>
  <si>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</si>
  <si>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</si>
  <si>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</si>
  <si>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</si>
  <si>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</si>
  <si>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</si>
  <si>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</si>
  <si>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</si>
  <si>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</si>
  <si>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</si>
  <si>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</si>
  <si>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</si>
  <si>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</si>
  <si>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</si>
  <si>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</si>
  <si>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</si>
  <si>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</si>
  <si>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</si>
  <si>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</si>
  <si>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</si>
  <si>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</si>
  <si>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</si>
  <si>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</si>
  <si>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</si>
  <si>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</si>
  <si>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</si>
  <si>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</si>
  <si>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</si>
  <si>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</si>
  <si>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</si>
  <si>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</si>
  <si>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</si>
  <si>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</si>
  <si>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</si>
  <si>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</si>
  <si>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</si>
  <si>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</si>
  <si>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</si>
  <si>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</si>
  <si>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</si>
  <si>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</si>
  <si>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</si>
  <si>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</si>
  <si>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</si>
  <si>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</si>
  <si>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</si>
  <si>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</si>
  <si>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</si>
  <si>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</si>
  <si>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</si>
  <si>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</si>
  <si>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</si>
  <si>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</si>
  <si>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</si>
  <si>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</si>
  <si>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</si>
  <si>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</si>
  <si>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</si>
  <si>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</si>
  <si>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</si>
  <si>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</si>
  <si>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</si>
  <si>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</si>
  <si>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</si>
  <si>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</si>
  <si>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</si>
  <si>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</si>
  <si>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</si>
  <si>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</si>
  <si>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</si>
  <si>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</si>
  <si>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</si>
  <si>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</si>
  <si>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</si>
  <si>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</si>
  <si>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</si>
  <si>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</si>
  <si>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</si>
  <si>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</si>
  <si>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</si>
  <si>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</si>
  <si>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</si>
  <si>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</si>
  <si>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</si>
  <si>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</si>
  <si>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</si>
  <si>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</si>
  <si>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</si>
  <si>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</si>
  <si>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</si>
  <si>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</si>
  <si>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</si>
  <si>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</si>
  <si>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</si>
  <si>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</si>
  <si>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</si>
  <si>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</si>
  <si>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</si>
  <si>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</si>
  <si>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</si>
  <si>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</si>
  <si>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</si>
  <si>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</si>
  <si>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</si>
  <si>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</si>
  <si>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</si>
  <si>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</si>
  <si>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</si>
  <si>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</si>
  <si>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</si>
  <si>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</si>
  <si>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</si>
  <si>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</si>
  <si>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</si>
  <si>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</si>
  <si>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</si>
  <si>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</si>
  <si>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</si>
  <si>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</si>
  <si>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</si>
  <si>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</si>
  <si>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</si>
  <si>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</si>
  <si>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</si>
  <si>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</si>
  <si>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</si>
  <si>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</si>
  <si>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</si>
  <si>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</si>
  <si>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</si>
  <si>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</si>
  <si>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</si>
  <si>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</si>
  <si>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</si>
  <si>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</si>
  <si>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</si>
  <si>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</si>
  <si>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</si>
  <si>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</si>
  <si>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</si>
  <si>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</si>
  <si>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</si>
  <si>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</si>
  <si>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</si>
  <si>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</si>
  <si>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</si>
  <si>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</si>
  <si>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</si>
  <si>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</si>
  <si>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</si>
  <si>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</si>
  <si>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</si>
  <si>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</si>
  <si>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</si>
  <si>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</si>
  <si>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</si>
  <si>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</si>
  <si>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</si>
  <si>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</si>
  <si>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</si>
  <si>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</si>
  <si>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</si>
  <si>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</si>
  <si>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</si>
  <si>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</si>
  <si>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</si>
  <si>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</si>
  <si>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</si>
  <si>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</si>
  <si>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</si>
  <si>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</si>
  <si>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</si>
  <si>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</si>
  <si>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</si>
  <si>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</si>
  <si>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</si>
  <si>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</si>
  <si>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</si>
  <si>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</si>
  <si>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</si>
  <si>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</si>
  <si>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</si>
  <si>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</si>
  <si>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</si>
  <si>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</si>
  <si>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</si>
  <si>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</si>
  <si>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</si>
  <si>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</si>
  <si>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</si>
  <si>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</si>
  <si>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</si>
  <si>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</si>
  <si>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</si>
  <si>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</si>
  <si>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</si>
  <si>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</si>
  <si>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</si>
  <si>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</si>
  <si>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</si>
  <si>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</si>
  <si>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</si>
  <si>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</si>
  <si>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</si>
  <si>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</si>
  <si>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</si>
  <si>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</si>
  <si>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</si>
  <si>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</si>
  <si>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</si>
  <si>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</si>
  <si>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</si>
  <si>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</si>
  <si>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</si>
  <si>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</si>
  <si>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</si>
  <si>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</si>
  <si>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</si>
  <si>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</si>
  <si>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</si>
  <si>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</si>
  <si>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</si>
  <si>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</si>
  <si>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</si>
  <si>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</si>
  <si>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</si>
  <si>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</si>
  <si>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</si>
  <si>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</si>
  <si>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</si>
  <si>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</si>
  <si>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</si>
  <si>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</si>
  <si>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</si>
  <si>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</si>
  <si>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</si>
  <si>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</si>
  <si>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</si>
  <si>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</si>
  <si>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</si>
  <si>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</si>
  <si>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</si>
  <si>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</si>
  <si>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</si>
  <si>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</si>
  <si>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</si>
  <si>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</si>
  <si>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</si>
  <si>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</si>
  <si>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</si>
  <si>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</si>
  <si>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</si>
  <si>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</si>
  <si>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</si>
  <si>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</si>
  <si>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</si>
  <si>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</si>
  <si>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</si>
  <si>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</si>
  <si>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</si>
  <si>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</si>
  <si>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</si>
  <si>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</si>
  <si>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</si>
  <si>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</si>
  <si>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</si>
  <si>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</si>
  <si>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</si>
  <si>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</si>
  <si>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</si>
  <si>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</si>
  <si>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</si>
  <si>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</si>
  <si>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</si>
  <si>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</si>
  <si>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</si>
  <si>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</si>
  <si>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</si>
  <si>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</si>
  <si>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</si>
  <si>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</si>
  <si>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</si>
  <si>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</si>
  <si>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</si>
  <si>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</si>
  <si>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</si>
  <si>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</si>
  <si>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</si>
  <si>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</si>
  <si>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</si>
  <si>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</si>
  <si>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</si>
  <si>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</si>
  <si>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</si>
  <si>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</si>
  <si>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</si>
  <si>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</si>
  <si>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</si>
  <si>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</si>
  <si>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</si>
  <si>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</si>
  <si>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</si>
  <si>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</si>
  <si>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</si>
  <si>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</si>
  <si>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</si>
  <si>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</si>
  <si>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</si>
  <si>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</si>
  <si>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</si>
  <si>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</si>
  <si>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</si>
  <si>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</si>
  <si>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</si>
  <si>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</si>
  <si>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</si>
  <si>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</si>
  <si>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</si>
  <si>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</si>
  <si>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</si>
  <si>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</si>
  <si>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</si>
  <si>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</si>
  <si>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</si>
  <si>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</si>
  <si>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</si>
  <si>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</si>
  <si>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</si>
  <si>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</si>
  <si>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</si>
  <si>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</si>
  <si>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</si>
  <si>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</si>
  <si>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</si>
  <si>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</si>
  <si>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</si>
  <si>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</si>
  <si>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</si>
  <si>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</si>
  <si>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</si>
  <si>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</si>
  <si>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</si>
  <si>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</si>
  <si>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</si>
  <si>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</si>
  <si>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</si>
  <si>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</si>
  <si>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</si>
  <si>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</si>
  <si>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</si>
  <si>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</si>
  <si>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</si>
  <si>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</si>
  <si>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</si>
  <si>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</si>
  <si>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</si>
  <si>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</si>
  <si>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</si>
  <si>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</si>
  <si>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</si>
  <si>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</si>
  <si>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</si>
  <si>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</si>
  <si>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</si>
  <si>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</si>
  <si>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</si>
  <si>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</si>
  <si>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</si>
  <si>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</si>
  <si>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</si>
  <si>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</si>
  <si>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</si>
  <si>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</si>
  <si>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</si>
  <si>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</si>
  <si>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</si>
  <si>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</si>
  <si>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</si>
  <si>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</si>
  <si>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</si>
  <si>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</si>
  <si>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</si>
  <si>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</si>
  <si>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</si>
  <si>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</si>
  <si>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</si>
  <si>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</si>
  <si>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</si>
  <si>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</si>
  <si>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</si>
  <si>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</si>
  <si>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</si>
  <si>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</si>
  <si>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</si>
  <si>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</si>
  <si>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</si>
  <si>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</si>
  <si>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</si>
  <si>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</si>
  <si>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</si>
  <si>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</si>
  <si>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</si>
  <si>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</si>
  <si>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</si>
  <si>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</si>
  <si>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</si>
  <si>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</si>
  <si>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</si>
  <si>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</si>
  <si>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</si>
  <si>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</si>
  <si>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</si>
  <si>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</si>
  <si>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</si>
  <si>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</si>
  <si>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</si>
  <si>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</si>
  <si>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</si>
  <si>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</si>
  <si>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</si>
  <si>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</si>
  <si>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</si>
  <si>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</si>
  <si>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</si>
  <si>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</si>
  <si>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</si>
  <si>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</si>
  <si>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</si>
  <si>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</si>
  <si>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</si>
  <si>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</si>
  <si>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</si>
  <si>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</si>
  <si>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</si>
  <si>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</si>
  <si>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</si>
  <si>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</si>
  <si>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</si>
  <si>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</si>
  <si>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</si>
  <si>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</si>
  <si>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</si>
  <si>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</si>
  <si>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</si>
  <si>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</si>
  <si>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</si>
  <si>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</si>
  <si>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</si>
  <si>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</si>
  <si>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</si>
  <si>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</si>
  <si>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</si>
  <si>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</si>
  <si>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</si>
  <si>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</si>
  <si>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</si>
  <si>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</si>
  <si>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</si>
  <si>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</si>
  <si>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</si>
  <si>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</si>
  <si>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</si>
  <si>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</si>
  <si>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</si>
  <si>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</si>
  <si>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</si>
  <si>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</si>
  <si>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</si>
  <si>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</si>
  <si>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</si>
  <si>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</si>
  <si>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</si>
  <si>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</si>
  <si>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</si>
  <si>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</si>
  <si>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</si>
  <si>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</si>
  <si>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</si>
  <si>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</si>
  <si>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</si>
  <si>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</si>
  <si>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</si>
  <si>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</si>
  <si>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</si>
  <si>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</si>
  <si>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</si>
  <si>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</si>
  <si>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</si>
  <si>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</si>
  <si>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</si>
  <si>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</si>
  <si>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</si>
  <si>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</si>
  <si>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</si>
  <si>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</si>
  <si>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</si>
  <si>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</si>
  <si>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</si>
  <si>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</si>
  <si>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</si>
  <si>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</si>
  <si>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</si>
  <si>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</si>
  <si>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</si>
  <si>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</si>
  <si>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</si>
  <si>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</si>
  <si>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</si>
  <si>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</si>
  <si>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</si>
  <si>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</si>
  <si>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</si>
  <si>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</si>
  <si>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</si>
  <si>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</si>
  <si>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</si>
  <si>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</si>
  <si>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</si>
  <si>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</si>
  <si>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</si>
  <si>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</si>
  <si>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</si>
  <si>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</si>
  <si>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</si>
  <si>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</si>
  <si>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</si>
  <si>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</si>
  <si>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</si>
  <si>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</si>
  <si>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</si>
  <si>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</si>
  <si>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</si>
  <si>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</si>
  <si>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</si>
  <si>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</si>
  <si>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</si>
  <si>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</si>
  <si>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</si>
  <si>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</si>
  <si>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</si>
  <si>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</si>
  <si>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</si>
  <si>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</si>
  <si>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</si>
  <si>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</si>
  <si>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</si>
  <si>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</si>
  <si>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</si>
  <si>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</si>
  <si>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</si>
  <si>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</si>
  <si>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</si>
  <si>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</si>
  <si>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</si>
  <si>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</si>
  <si>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</si>
  <si>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</si>
  <si>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</si>
  <si>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</si>
  <si>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</si>
  <si>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</si>
  <si>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</si>
  <si>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</si>
  <si>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</si>
  <si>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</si>
  <si>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</si>
  <si>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</si>
  <si>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</si>
  <si>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</si>
  <si>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</si>
  <si>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</si>
  <si>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</si>
  <si>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</si>
  <si>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</si>
  <si>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</si>
  <si>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</si>
  <si>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</si>
  <si>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</si>
  <si>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</si>
  <si>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</si>
  <si>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</si>
  <si>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</si>
  <si>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</si>
  <si>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</si>
  <si>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</si>
  <si>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</si>
  <si>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</si>
  <si>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</si>
  <si>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</si>
  <si>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</si>
  <si>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</si>
  <si>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</si>
  <si>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</si>
  <si>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</si>
  <si>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</si>
  <si>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</si>
  <si>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</si>
  <si>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</si>
  <si>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</si>
  <si>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</si>
  <si>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</si>
  <si>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</si>
  <si>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</si>
  <si>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</si>
  <si>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</si>
  <si>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</si>
  <si>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</si>
  <si>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</si>
  <si>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</si>
  <si>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</si>
  <si>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</si>
  <si>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</si>
  <si>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</si>
  <si>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</si>
  <si>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</si>
  <si>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</si>
  <si>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</si>
  <si>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</si>
  <si>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</si>
  <si>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</si>
  <si>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</si>
  <si>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</si>
  <si>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</si>
  <si>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</si>
  <si>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</si>
  <si>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</si>
  <si>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</si>
  <si>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</si>
  <si>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</si>
  <si>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</si>
  <si>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</si>
  <si>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</si>
  <si>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</si>
  <si>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</si>
  <si>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</si>
  <si>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</si>
  <si>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</si>
  <si>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</si>
  <si>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</si>
  <si>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</si>
  <si>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</si>
  <si>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</si>
  <si>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</si>
  <si>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</si>
  <si>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</si>
  <si>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</si>
  <si>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</si>
  <si>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</si>
  <si>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</si>
  <si>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</si>
  <si>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</si>
  <si>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</si>
  <si>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</si>
  <si>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</si>
  <si>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</si>
  <si>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</si>
  <si>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</si>
  <si>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</si>
  <si>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</si>
  <si>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</si>
  <si>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</si>
  <si>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</si>
  <si>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</si>
  <si>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</si>
  <si>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</si>
  <si>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</si>
  <si>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</si>
  <si>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</si>
  <si>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</si>
  <si>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</si>
  <si>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</si>
  <si>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</si>
  <si>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</si>
  <si>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</si>
  <si>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</si>
  <si>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</si>
  <si>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</si>
  <si>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</si>
  <si>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</si>
  <si>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</si>
  <si>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</si>
  <si>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</si>
  <si>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</si>
  <si>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</si>
  <si>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</si>
  <si>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</si>
  <si>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</si>
  <si>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</si>
  <si>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</si>
  <si>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</si>
  <si>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</si>
  <si>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</si>
  <si>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</si>
  <si>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</si>
  <si>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</si>
  <si>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</si>
  <si>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</si>
  <si>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</si>
  <si>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</si>
  <si>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</si>
  <si>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</si>
  <si>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</si>
  <si>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</si>
  <si>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</si>
  <si>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</si>
  <si>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</si>
  <si>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</si>
  <si>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</si>
  <si>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</si>
  <si>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</si>
  <si>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</si>
  <si>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</si>
  <si>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</si>
  <si>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</si>
  <si>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</si>
  <si>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</si>
  <si>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</si>
  <si>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</si>
  <si>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</si>
  <si>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</si>
  <si>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</si>
  <si>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</si>
  <si>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</si>
  <si>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</si>
  <si>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</si>
  <si>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</si>
  <si>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</si>
  <si>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</si>
  <si>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</si>
  <si>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</si>
  <si>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</si>
  <si>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</si>
  <si>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</si>
  <si>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</si>
  <si>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</si>
  <si>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</si>
  <si>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</si>
  <si>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</si>
  <si>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</si>
  <si>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</si>
  <si>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</si>
  <si>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</si>
  <si>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</si>
  <si>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</si>
  <si>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</si>
  <si>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</si>
  <si>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</si>
  <si>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</si>
  <si>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</si>
  <si>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</si>
  <si>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</si>
  <si>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</si>
  <si>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</si>
  <si>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</si>
  <si>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</si>
  <si>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</si>
  <si>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</si>
  <si>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</si>
  <si>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</si>
  <si>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</si>
  <si>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</si>
  <si>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</si>
  <si>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</si>
  <si>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</si>
  <si>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</si>
  <si>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</si>
  <si>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</si>
  <si>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</si>
  <si>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</si>
  <si>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</si>
  <si>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</si>
  <si>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</si>
  <si>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</si>
  <si>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</si>
  <si>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</si>
  <si>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</si>
  <si>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</si>
  <si>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</si>
  <si>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</si>
  <si>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</si>
  <si>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</si>
  <si>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</si>
  <si>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</si>
  <si>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</si>
  <si>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</si>
  <si>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</si>
  <si>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</si>
  <si>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</si>
  <si>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</si>
  <si>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</si>
  <si>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</si>
  <si>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</si>
  <si>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</si>
  <si>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</si>
  <si>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</si>
  <si>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</si>
  <si>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</si>
  <si>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</si>
  <si>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</si>
  <si>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</si>
  <si>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</si>
  <si>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</si>
  <si>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</si>
  <si>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</si>
  <si>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</si>
  <si>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</si>
  <si>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</si>
  <si>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</si>
  <si>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</si>
  <si>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</si>
  <si>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</si>
  <si>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</si>
  <si>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</si>
  <si>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</si>
  <si>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</si>
  <si>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</si>
  <si>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</si>
  <si>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</si>
  <si>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</si>
  <si>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</si>
  <si>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</si>
  <si>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</si>
  <si>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</si>
  <si>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</si>
  <si>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</si>
  <si>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</si>
  <si>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</si>
  <si>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</si>
  <si>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</si>
  <si>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</si>
  <si>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</si>
  <si>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</si>
  <si>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</si>
  <si>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</si>
  <si>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</si>
  <si>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</si>
  <si>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</si>
  <si>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</si>
  <si>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</si>
  <si>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</si>
  <si>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</si>
  <si>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</si>
  <si>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</si>
  <si>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</si>
  <si>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</si>
  <si>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</si>
  <si>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</si>
  <si>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</si>
  <si>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</si>
  <si>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</si>
  <si>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</si>
  <si>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</si>
  <si>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</si>
  <si>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</si>
  <si>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</si>
  <si>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</si>
  <si>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</si>
  <si>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</si>
  <si>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</si>
  <si>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</si>
  <si>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</si>
  <si>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</si>
  <si>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</si>
  <si>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</si>
  <si>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</si>
  <si>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</si>
  <si>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</si>
  <si>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</si>
  <si>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</si>
  <si>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</si>
  <si>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</si>
  <si>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</si>
  <si>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</si>
  <si>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</si>
  <si>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</si>
  <si>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</si>
  <si>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</si>
  <si>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</si>
  <si>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</si>
  <si>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</si>
  <si>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</si>
  <si>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</si>
  <si>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</si>
  <si>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</si>
  <si>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</si>
  <si>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</si>
  <si>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</si>
  <si>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</si>
  <si>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</si>
  <si>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</si>
  <si>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</si>
  <si>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</si>
  <si>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</si>
  <si>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</si>
  <si>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</si>
  <si>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</si>
  <si>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</si>
  <si>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</si>
  <si>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</si>
  <si>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</si>
  <si>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</si>
  <si>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</si>
  <si>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</si>
  <si>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</si>
  <si>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</si>
  <si>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</si>
  <si>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</si>
  <si>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</si>
  <si>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</si>
  <si>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</si>
  <si>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</si>
  <si>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</si>
  <si>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</si>
  <si>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</si>
  <si>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</si>
  <si>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</si>
  <si>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</si>
  <si>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</si>
  <si>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</si>
  <si>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</si>
  <si>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</si>
  <si>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</si>
  <si>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</si>
  <si>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</si>
  <si>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</si>
  <si>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</si>
  <si>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</si>
  <si>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</si>
  <si>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</si>
  <si>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</si>
  <si>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</si>
  <si>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</si>
  <si>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</si>
  <si>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</si>
  <si>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</si>
  <si>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</si>
  <si>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</si>
  <si>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</si>
  <si>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</si>
  <si>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</si>
  <si>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</si>
  <si>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</si>
  <si>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</si>
  <si>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</si>
  <si>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</si>
  <si>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</si>
  <si>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</si>
  <si>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</si>
  <si>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</si>
  <si>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</si>
  <si>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</si>
  <si>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</si>
  <si>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</si>
  <si>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</si>
  <si>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</si>
  <si>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</si>
  <si>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</si>
  <si>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</si>
  <si>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</si>
  <si>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</si>
  <si>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</si>
  <si>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</si>
  <si>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</si>
  <si>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</si>
  <si>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</si>
  <si>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</si>
  <si>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</si>
  <si>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</si>
  <si>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</si>
  <si>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</si>
  <si>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</si>
  <si>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</si>
  <si>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</si>
  <si>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</si>
  <si>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</si>
  <si>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</si>
  <si>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</si>
  <si>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</si>
  <si>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</si>
  <si>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</si>
  <si>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</si>
  <si>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</si>
  <si>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</si>
  <si>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</si>
  <si>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</si>
  <si>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</si>
  <si>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</si>
  <si>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</si>
  <si>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</si>
  <si>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</si>
  <si>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</si>
  <si>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</si>
  <si>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</si>
  <si>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</si>
  <si>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</si>
  <si>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</si>
  <si>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</si>
  <si>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</si>
  <si>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</si>
  <si>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</si>
  <si>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</si>
  <si>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</si>
  <si>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</si>
  <si>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</si>
  <si>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</si>
  <si>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</si>
  <si>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</si>
  <si>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</si>
  <si>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</si>
  <si>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</si>
  <si>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</si>
  <si>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</si>
  <si>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</si>
  <si>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</si>
  <si>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</si>
  <si>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</si>
  <si>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</si>
  <si>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</si>
  <si>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</si>
  <si>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</si>
  <si>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</si>
  <si>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</si>
  <si>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</si>
  <si>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</si>
  <si>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</si>
  <si>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</si>
  <si>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</si>
  <si>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</si>
  <si>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</si>
  <si>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</si>
  <si>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</si>
  <si>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</si>
  <si>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</si>
  <si>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</si>
  <si>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</si>
  <si>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</si>
  <si>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</si>
  <si>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</si>
  <si>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</si>
  <si>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</si>
  <si>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</si>
  <si>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</si>
  <si>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</si>
  <si>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</si>
  <si>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</si>
  <si>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</si>
  <si>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</si>
  <si>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</si>
  <si>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</si>
  <si>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</si>
  <si>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</si>
  <si>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</si>
  <si>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</si>
  <si>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</si>
  <si>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</si>
  <si>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</si>
  <si>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</si>
  <si>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</si>
  <si>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</si>
  <si>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</si>
  <si>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</si>
  <si>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</si>
  <si>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</si>
  <si>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</si>
  <si>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</si>
  <si>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</si>
  <si>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</si>
  <si>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</si>
  <si>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</si>
  <si>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</si>
  <si>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</si>
  <si>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</si>
  <si>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</si>
  <si>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</si>
  <si>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</si>
  <si>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</si>
  <si>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</si>
  <si>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</si>
  <si>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</si>
  <si>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</si>
  <si>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</si>
  <si>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</si>
  <si>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</si>
  <si>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</si>
  <si>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</si>
  <si>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</si>
  <si>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</si>
  <si>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</si>
  <si>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</si>
  <si>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</si>
  <si>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</si>
  <si>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</si>
  <si>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</si>
  <si>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</si>
  <si>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</si>
  <si>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</si>
  <si>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</si>
  <si>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</si>
  <si>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</si>
  <si>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</si>
  <si>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</si>
  <si>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</si>
  <si>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</si>
  <si>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</si>
  <si>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</si>
  <si>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</si>
  <si>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</si>
  <si>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</si>
  <si>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</si>
  <si>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</si>
  <si>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</si>
  <si>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</si>
  <si>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</si>
  <si>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</si>
  <si>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</si>
  <si>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</si>
  <si>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</si>
  <si>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</si>
  <si>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</si>
  <si>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</si>
  <si>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</si>
  <si>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</si>
  <si>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</si>
  <si>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</si>
  <si>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</si>
  <si>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</si>
  <si>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</si>
  <si>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</si>
  <si>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</si>
  <si>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</si>
  <si>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</si>
  <si>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</si>
  <si>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</si>
  <si>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</si>
  <si>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</si>
  <si>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</si>
  <si>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</si>
  <si>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</si>
  <si>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</si>
  <si>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</si>
  <si>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</si>
  <si>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</si>
  <si>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</si>
  <si>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</si>
  <si>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</si>
  <si>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</si>
  <si>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</si>
  <si>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</si>
  <si>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</si>
  <si>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</si>
  <si>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</si>
  <si>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</si>
  <si>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</si>
  <si>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</si>
  <si>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</si>
  <si>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</si>
  <si>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</si>
  <si>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</si>
  <si>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</si>
  <si>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</si>
  <si>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</si>
  <si>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</si>
  <si>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</si>
  <si>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</si>
  <si>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</si>
  <si>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</si>
  <si>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</si>
  <si>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</si>
  <si>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</si>
  <si>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</si>
  <si>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</si>
  <si>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</si>
  <si>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</si>
  <si>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</si>
  <si>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</si>
  <si>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</si>
  <si>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</si>
  <si>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</si>
  <si>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</si>
  <si>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</si>
  <si>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</si>
  <si>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</si>
  <si>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</si>
  <si>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</si>
  <si>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</si>
  <si>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</si>
  <si>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</si>
  <si>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</si>
  <si>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</si>
  <si>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</si>
  <si>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</si>
  <si>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</si>
  <si>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</si>
  <si>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</si>
  <si>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</si>
  <si>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</si>
  <si>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</si>
  <si>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</si>
  <si>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</si>
  <si>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</si>
  <si>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</si>
  <si>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</si>
  <si>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</si>
  <si>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</si>
  <si>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</si>
  <si>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</si>
  <si>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</si>
  <si>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</si>
  <si>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</si>
  <si>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</si>
  <si>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</si>
  <si>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</si>
  <si>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</si>
  <si>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</si>
  <si>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</si>
  <si>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</si>
  <si>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</si>
  <si>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</si>
  <si>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</si>
  <si>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</si>
  <si>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</si>
  <si>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</si>
  <si>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</si>
  <si>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</si>
  <si>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</si>
  <si>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</si>
  <si>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</si>
  <si>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</si>
  <si>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</si>
  <si>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</si>
  <si>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</si>
  <si>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</si>
  <si>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</si>
  <si>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</si>
  <si>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</si>
  <si>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</si>
  <si>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</si>
  <si>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</si>
  <si>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</si>
  <si>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</si>
  <si>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</si>
  <si>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</si>
  <si>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</si>
  <si>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</si>
  <si>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</si>
  <si>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</si>
  <si>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</si>
  <si>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</si>
  <si>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</si>
  <si>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</si>
  <si>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</si>
  <si>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</si>
  <si>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</si>
  <si>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</si>
  <si>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</si>
  <si>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</si>
  <si>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</si>
  <si>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</si>
  <si>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</si>
  <si>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</si>
  <si>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</si>
  <si>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</si>
  <si>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</si>
  <si>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</si>
  <si>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</si>
  <si>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</si>
  <si>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</si>
  <si>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</si>
  <si>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</si>
  <si>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</si>
  <si>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</si>
  <si>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</si>
  <si>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</si>
  <si>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</si>
  <si>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</si>
  <si>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</si>
  <si>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</si>
  <si>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</si>
  <si>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</si>
  <si>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</si>
  <si>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</si>
  <si>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</si>
  <si>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</si>
  <si>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</si>
  <si>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</si>
  <si>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</si>
  <si>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</si>
  <si>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</si>
  <si>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</si>
  <si>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</si>
  <si>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</si>
  <si>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</si>
  <si>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</si>
  <si>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</si>
  <si>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</si>
  <si>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</si>
  <si>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</si>
  <si>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</si>
  <si>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</si>
  <si>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</si>
  <si>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</si>
  <si>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</si>
  <si>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</si>
  <si>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</si>
  <si>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</si>
  <si>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</si>
  <si>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</si>
  <si>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</si>
  <si>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</si>
  <si>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</si>
  <si>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</si>
  <si>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</si>
  <si>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</si>
  <si>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</si>
  <si>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</si>
  <si>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</si>
  <si>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</si>
  <si>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</si>
  <si>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</si>
  <si>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</si>
  <si>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</si>
  <si>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</si>
  <si>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</si>
  <si>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</si>
  <si>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</si>
  <si>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</si>
  <si>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</si>
  <si>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</si>
  <si>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</si>
  <si>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</si>
  <si>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</si>
  <si>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</si>
  <si>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</si>
  <si>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</si>
  <si>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</si>
  <si>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</si>
  <si>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</si>
  <si>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</si>
  <si>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</si>
  <si>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</si>
  <si>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</si>
  <si>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</si>
  <si>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</si>
  <si>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</si>
  <si>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</si>
  <si>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</si>
  <si>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</si>
  <si>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</si>
  <si>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</si>
  <si>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</si>
  <si>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</si>
  <si>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</si>
  <si>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</si>
  <si>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</si>
  <si>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</si>
  <si>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</si>
  <si>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</si>
  <si>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</si>
  <si>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</si>
  <si>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</si>
  <si>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</si>
  <si>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</si>
  <si>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</si>
  <si>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</si>
  <si>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</si>
  <si>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</si>
  <si>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</si>
  <si>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</si>
  <si>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</si>
  <si>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</si>
  <si>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</si>
  <si>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</si>
  <si>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</si>
  <si>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</si>
  <si>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</si>
  <si>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</si>
  <si>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</si>
  <si>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</si>
  <si>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</si>
  <si>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</si>
  <si>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</si>
  <si>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</si>
  <si>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</si>
  <si>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</si>
  <si>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</si>
  <si>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</si>
  <si>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</si>
  <si>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</si>
  <si>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</si>
  <si>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</si>
  <si>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</si>
  <si>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</si>
  <si>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</si>
  <si>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</si>
  <si>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</si>
  <si>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</si>
  <si>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</si>
  <si>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</si>
  <si>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</si>
  <si>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</si>
  <si>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</si>
  <si>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</si>
  <si>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</si>
  <si>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</si>
  <si>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</si>
  <si>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</si>
  <si>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</si>
  <si>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</si>
  <si>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</si>
  <si>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</si>
  <si>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</si>
  <si>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</si>
  <si>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</si>
  <si>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</si>
  <si>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</si>
  <si>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</si>
  <si>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</si>
  <si>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</si>
  <si>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</si>
  <si>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</si>
  <si>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</si>
  <si>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</si>
  <si>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</si>
  <si>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</si>
  <si>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</si>
  <si>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</si>
  <si>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</si>
  <si>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</si>
  <si>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</si>
  <si>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</si>
  <si>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</si>
  <si>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</si>
  <si>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</si>
  <si>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</si>
  <si>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</si>
  <si>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</si>
  <si>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</si>
  <si>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</si>
  <si>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</si>
  <si>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</si>
  <si>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</si>
  <si>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</si>
  <si>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</si>
  <si>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</si>
  <si>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</si>
  <si>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</si>
  <si>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</si>
  <si>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</si>
  <si>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</si>
  <si>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</si>
  <si>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</si>
  <si>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</si>
  <si>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</si>
  <si>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</si>
  <si>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</si>
  <si>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</si>
  <si>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</si>
  <si>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</si>
  <si>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</si>
  <si>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</si>
  <si>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</si>
  <si>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</si>
  <si>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</si>
  <si>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</si>
  <si>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</si>
  <si>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</si>
  <si>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</si>
  <si>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</si>
  <si>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</si>
  <si>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</si>
  <si>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</si>
  <si>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</si>
  <si>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</si>
  <si>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</si>
  <si>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</si>
  <si>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</si>
  <si>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</si>
  <si>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</si>
  <si>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</si>
  <si>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</si>
  <si>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</si>
  <si>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</si>
  <si>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</si>
  <si>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</si>
  <si>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</si>
  <si>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</si>
  <si>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</si>
  <si>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</si>
  <si>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</si>
  <si>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</si>
  <si>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</si>
  <si>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</si>
  <si>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</si>
  <si>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</si>
  <si>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</si>
  <si>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</si>
  <si>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</si>
  <si>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</si>
  <si>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</si>
  <si>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</si>
  <si>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</si>
  <si>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</si>
  <si>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</si>
  <si>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</si>
  <si>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</si>
  <si>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</si>
  <si>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</si>
  <si>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</si>
  <si>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</si>
  <si>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</si>
  <si>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</si>
  <si>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</si>
  <si>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</si>
  <si>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</si>
  <si>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</si>
  <si>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</si>
  <si>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</si>
  <si>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</si>
  <si>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</si>
  <si>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</si>
  <si>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</si>
  <si>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</si>
  <si>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</si>
  <si>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</si>
  <si>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</si>
  <si>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</si>
  <si>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</si>
  <si>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</si>
  <si>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</si>
  <si>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</si>
  <si>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</si>
  <si>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</si>
  <si>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</si>
  <si>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</si>
  <si>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</si>
  <si>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</si>
  <si>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</si>
  <si>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</si>
  <si>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</si>
  <si>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</si>
  <si>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</si>
  <si>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</si>
  <si>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</si>
  <si>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</si>
  <si>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</si>
  <si>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</si>
  <si>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</si>
  <si>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</si>
  <si>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</si>
  <si>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</si>
  <si>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</si>
  <si>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</si>
  <si>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</si>
  <si>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</si>
  <si>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</si>
  <si>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</si>
  <si>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</si>
  <si>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</si>
  <si>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</si>
  <si>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</si>
  <si>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</si>
  <si>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</si>
  <si>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</si>
  <si>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</si>
  <si>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</si>
  <si>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</si>
  <si>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</si>
  <si>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</si>
  <si>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</si>
  <si>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</si>
  <si>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</si>
  <si>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</si>
  <si>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</si>
  <si>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</si>
  <si>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</si>
  <si>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</si>
  <si>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</si>
  <si>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</si>
  <si>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</si>
  <si>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</si>
  <si>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</si>
  <si>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</si>
  <si>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</si>
  <si>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</si>
  <si>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</si>
  <si>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</si>
  <si>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</si>
  <si>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</si>
  <si>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</si>
  <si>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</si>
  <si>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</si>
  <si>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</si>
  <si>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</si>
  <si>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</si>
  <si>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</si>
  <si>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</si>
  <si>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</si>
  <si>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</si>
  <si>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</si>
  <si>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</si>
  <si>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</si>
  <si>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</si>
  <si>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</si>
  <si>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</si>
  <si>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</si>
  <si>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</si>
  <si>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</si>
  <si>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</si>
  <si>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</si>
  <si>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</si>
  <si>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</si>
  <si>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</si>
  <si>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</si>
  <si>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</si>
  <si>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</si>
  <si>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</si>
  <si>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</si>
  <si>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</si>
  <si>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</si>
  <si>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</si>
  <si>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</si>
  <si>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</si>
  <si>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</si>
  <si>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</si>
  <si>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</si>
  <si>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</si>
  <si>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</si>
  <si>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</si>
  <si>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</si>
  <si>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</si>
  <si>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</si>
  <si>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</si>
  <si>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</si>
  <si>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</si>
  <si>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</si>
  <si>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</si>
  <si>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</si>
  <si>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</si>
  <si>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</si>
  <si>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</si>
  <si>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</si>
  <si>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</si>
  <si>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</si>
  <si>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</si>
  <si>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</si>
  <si>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</si>
  <si>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</si>
  <si>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</si>
  <si>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</si>
  <si>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</si>
  <si>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</si>
  <si>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</si>
  <si>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</si>
  <si>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</si>
  <si>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</si>
  <si>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</si>
  <si>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</si>
  <si>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</si>
  <si>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</si>
  <si>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</si>
  <si>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</si>
  <si>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</si>
  <si>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</si>
  <si>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</si>
  <si>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</si>
  <si>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</si>
  <si>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</si>
  <si>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</si>
  <si>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</si>
  <si>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</si>
  <si>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</si>
  <si>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</si>
  <si>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</si>
  <si>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</si>
  <si>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</si>
  <si>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</si>
  <si>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</si>
  <si>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</si>
  <si>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</si>
  <si>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</si>
  <si>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</si>
  <si>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</si>
  <si>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</si>
  <si>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</si>
  <si>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</si>
  <si>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</si>
  <si>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</si>
  <si>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</si>
  <si>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</si>
  <si>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</si>
  <si>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</si>
  <si>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</si>
  <si>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</si>
  <si>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</si>
  <si>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</si>
  <si>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</si>
  <si>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</si>
  <si>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</si>
  <si>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</si>
  <si>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</si>
  <si>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</si>
  <si>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</si>
  <si>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</si>
  <si>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</si>
  <si>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</si>
  <si>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</si>
  <si>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</si>
  <si>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</si>
  <si>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</si>
  <si>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</si>
  <si>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</si>
  <si>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</si>
  <si>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</si>
  <si>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</si>
  <si>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</si>
  <si>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</si>
  <si>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</si>
  <si>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</si>
  <si>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</si>
  <si>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</si>
  <si>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</si>
  <si>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</si>
  <si>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</si>
  <si>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</si>
  <si>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</si>
  <si>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</si>
  <si>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</si>
  <si>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</si>
  <si>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</si>
  <si>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</si>
  <si>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</si>
  <si>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</si>
  <si>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</si>
  <si>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</si>
  <si>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</si>
  <si>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</si>
  <si>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</si>
  <si>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</si>
  <si>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</si>
  <si>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</si>
  <si>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</si>
  <si>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</si>
  <si>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</si>
  <si>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</si>
  <si>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</si>
  <si>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</si>
  <si>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</si>
  <si>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</si>
  <si>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</si>
  <si>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</si>
  <si>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</si>
  <si>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</si>
  <si>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</si>
  <si>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</si>
  <si>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</si>
  <si>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</si>
  <si>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</si>
  <si>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</si>
  <si>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</si>
  <si>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</si>
  <si>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</si>
  <si>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</si>
  <si>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</si>
  <si>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</si>
  <si>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</si>
  <si>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</si>
  <si>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</si>
  <si>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</si>
  <si>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</si>
  <si>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</si>
  <si>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</si>
  <si>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</si>
  <si>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</si>
  <si>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</si>
  <si>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</si>
  <si>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</si>
  <si>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</si>
  <si>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</si>
  <si>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</si>
  <si>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</si>
  <si>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</si>
  <si>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</si>
  <si>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</si>
  <si>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</si>
  <si>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</si>
  <si>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</si>
  <si>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</si>
  <si>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</si>
  <si>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</si>
  <si>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</si>
  <si>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</si>
  <si>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</si>
  <si>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</si>
  <si>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</si>
  <si>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</si>
  <si>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</si>
  <si>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</si>
  <si>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</si>
  <si>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</si>
  <si>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</si>
  <si>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</si>
  <si>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</si>
  <si>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</si>
  <si>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</si>
  <si>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</si>
  <si>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</si>
  <si>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</si>
  <si>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</si>
  <si>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</si>
  <si>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</si>
  <si>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</si>
  <si>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</si>
  <si>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</si>
  <si>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</si>
  <si>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</si>
  <si>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</si>
  <si>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</si>
  <si>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</si>
  <si>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</si>
  <si>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</si>
  <si>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</si>
  <si>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</si>
  <si>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</si>
  <si>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</si>
  <si>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</si>
  <si>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</si>
  <si>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</si>
  <si>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</si>
  <si>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</si>
  <si>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</si>
  <si>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</si>
  <si>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</si>
  <si>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</si>
  <si>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</si>
  <si>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</si>
  <si>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</si>
  <si>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</si>
  <si>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</si>
  <si>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</si>
  <si>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</si>
  <si>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</si>
  <si>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</si>
  <si>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</si>
  <si>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</si>
  <si>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</si>
  <si>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</si>
  <si>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</si>
  <si>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</si>
  <si>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</si>
  <si>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</si>
  <si>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</si>
  <si>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</si>
  <si>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</si>
  <si>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</si>
  <si>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</si>
  <si>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</si>
  <si>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</si>
  <si>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</si>
  <si>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</si>
  <si>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</si>
  <si>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</si>
  <si>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</si>
  <si>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</si>
  <si>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</si>
  <si>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</si>
  <si>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</si>
  <si>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</si>
  <si>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</si>
  <si>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</si>
  <si>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</si>
  <si>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</si>
  <si>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</si>
  <si>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</si>
  <si>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</si>
  <si>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</si>
  <si>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</si>
  <si>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</si>
  <si>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</si>
  <si>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</si>
  <si>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</si>
  <si>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</si>
  <si>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</si>
  <si>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</si>
  <si>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</si>
  <si>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</si>
  <si>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</si>
  <si>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</si>
  <si>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</si>
  <si>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</si>
  <si>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</si>
  <si>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</si>
  <si>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</si>
  <si>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</si>
  <si>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</si>
  <si>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</si>
  <si>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</si>
  <si>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</si>
  <si>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</si>
  <si>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</si>
  <si>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</si>
  <si>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</si>
  <si>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</si>
  <si>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</si>
  <si>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</si>
  <si>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</si>
  <si>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</si>
  <si>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</si>
  <si>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</si>
  <si>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</si>
  <si>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</si>
  <si>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</si>
  <si>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</si>
  <si>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</si>
  <si>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</si>
  <si>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</si>
  <si>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</si>
  <si>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</si>
  <si>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</si>
  <si>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</si>
  <si>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</si>
  <si>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</si>
  <si>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</si>
  <si>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</si>
  <si>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</si>
  <si>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</si>
  <si>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</si>
  <si>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</si>
  <si>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</si>
  <si>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</si>
  <si>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</si>
  <si>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</si>
  <si>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</si>
  <si>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</si>
  <si>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</si>
  <si>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</si>
  <si>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</si>
  <si>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</si>
  <si>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</si>
  <si>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</si>
  <si>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</si>
  <si>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</si>
  <si>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</si>
  <si>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</si>
  <si>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</si>
  <si>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</si>
  <si>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</si>
  <si>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</si>
  <si>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</si>
  <si>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</si>
  <si>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</si>
  <si>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</si>
  <si>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</si>
  <si>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</si>
  <si>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</si>
  <si>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</si>
  <si>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</si>
  <si>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</si>
  <si>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</si>
  <si>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</si>
  <si>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</si>
  <si>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</si>
  <si>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</si>
  <si>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</si>
  <si>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</si>
  <si>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</si>
  <si>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</si>
  <si>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</si>
  <si>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</si>
  <si>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</si>
  <si>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</si>
  <si>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</si>
  <si>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</si>
  <si>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</si>
  <si>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</si>
  <si>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</si>
  <si>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</si>
  <si>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</si>
  <si>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</si>
  <si>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</si>
  <si>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</si>
  <si>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</si>
  <si>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</si>
  <si>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</si>
  <si>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</si>
  <si>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</si>
  <si>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</si>
  <si>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</si>
  <si>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</si>
  <si>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</si>
  <si>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</si>
  <si>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</si>
  <si>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</si>
  <si>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</si>
  <si>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</si>
  <si>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</si>
  <si>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</si>
  <si>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</si>
  <si>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</si>
  <si>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</si>
  <si>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</si>
  <si>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</si>
  <si>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</si>
  <si>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</si>
  <si>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</si>
  <si>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</si>
  <si>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</si>
  <si>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</si>
  <si>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</si>
  <si>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</si>
  <si>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</si>
  <si>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</si>
  <si>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</si>
  <si>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</si>
  <si>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</si>
  <si>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</si>
  <si>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</si>
  <si>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</si>
  <si>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</si>
  <si>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</si>
  <si>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</si>
  <si>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</si>
  <si>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</si>
  <si>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</si>
  <si>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</si>
  <si>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</si>
  <si>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</si>
  <si>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</si>
  <si>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</si>
  <si>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</si>
  <si>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</si>
  <si>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</si>
  <si>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</si>
  <si>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</si>
  <si>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</si>
  <si>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</si>
  <si>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</si>
  <si>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</si>
  <si>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</si>
  <si>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</si>
  <si>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</si>
  <si>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</si>
  <si>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</si>
  <si>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</si>
  <si>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</si>
  <si>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</si>
  <si>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</si>
  <si>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</si>
  <si>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</si>
  <si>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</si>
  <si>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</si>
  <si>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</si>
  <si>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</si>
  <si>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</si>
  <si>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</si>
  <si>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</si>
  <si>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</si>
  <si>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</si>
  <si>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</si>
  <si>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</si>
  <si>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</si>
  <si>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</si>
  <si>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</si>
  <si>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</si>
  <si>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</si>
  <si>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</si>
  <si>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</si>
  <si>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</si>
  <si>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</si>
  <si>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</si>
  <si>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</si>
  <si>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</si>
  <si>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</si>
  <si>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</si>
  <si>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</si>
  <si>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</si>
  <si>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</si>
  <si>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</si>
  <si>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</si>
  <si>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</si>
  <si>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</si>
  <si>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</si>
  <si>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</si>
  <si>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</si>
  <si>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</si>
  <si>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</si>
  <si>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</si>
  <si>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</si>
  <si>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</si>
  <si>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</si>
  <si>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</si>
  <si>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</si>
  <si>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</si>
  <si>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</si>
  <si>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</si>
  <si>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</si>
  <si>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</si>
  <si>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</si>
  <si>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</si>
  <si>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</si>
  <si>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</si>
  <si>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</si>
  <si>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</si>
  <si>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</si>
  <si>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</si>
  <si>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</si>
  <si>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</si>
  <si>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</si>
  <si>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</si>
  <si>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</si>
  <si>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</si>
  <si>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</si>
  <si>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</si>
  <si>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</si>
  <si>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</si>
  <si>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</si>
  <si>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</si>
  <si>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</si>
  <si>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</si>
  <si>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</si>
  <si>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</si>
  <si>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</si>
  <si>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</si>
  <si>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</si>
  <si>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</si>
  <si>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</si>
  <si>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</si>
  <si>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</si>
  <si>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</si>
  <si>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</si>
  <si>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</si>
  <si>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</si>
  <si>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</si>
  <si>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</si>
  <si>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</si>
  <si>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</si>
  <si>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</si>
  <si>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</si>
  <si>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</si>
  <si>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</si>
  <si>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</si>
  <si>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</si>
  <si>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</si>
  <si>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</si>
  <si>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</si>
  <si>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</si>
  <si>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</si>
  <si>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</si>
  <si>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</si>
  <si>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</si>
  <si>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</si>
  <si>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</si>
  <si>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</si>
  <si>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</si>
  <si>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</si>
  <si>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</si>
  <si>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</si>
  <si>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</si>
  <si>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No PCM</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</si>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</sst>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270.47164803240594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45933.420073958332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45933.420073958332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45933.420073958332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45933.420073958332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45933.420073958332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45933.420073958332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45933.420073958332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45933.420073958332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45933.420073958332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45933.420073958332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45933.420073958332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45933.420073958332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45933.420073958332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45933.420073958332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45933.420073958332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45933.420073958332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45933.420073958332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45933.420073958332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45933.420073958332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45933.420073958332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45933.420073958332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45933.420073958332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45933.420073958332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45933.420073958332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45933.420073958332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45933.420073958332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45933.420073958332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45933.420073958332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45933.420073958332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45933.420073958332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45933.420073958332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45933.420073958332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45933.420073958332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45933.420073958332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45933.420073958332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45933.420073958332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45933.420073958332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45933.420073958332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45933.420073958332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45933.420073958332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45933.420073958332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45933.420073958332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45933.420073958332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45933.420073958332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45933.420073958332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45933.420073958332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45933.420073958332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45933.420073958332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45933.420073958332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45933.420073958332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45933.420073958332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45933.420073958332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45933.420073958332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45933.420073958332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45933.420073958332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45933.420073958332</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tabSelected="1"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241.76829155092128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126.69299062500068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108.4202359953706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45933.420073958332</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3.9865624996309634E-2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45933.420073958332</v>
      </c>
      <c r="H8" s="132">
        <v>45933.374386574076</v>
      </c>
      <c r="I8" s="18" t="str">
        <f>IFERROR(VLOOKUP(D8,DB!A:F,6,0),"")</f>
        <v>SCECO</v>
      </c>
      <c r="J8" s="18" t="str">
        <f>IFERROR(VLOOKUP(D8,DB!A:G,7,0),"")</f>
        <v>Vandalized</v>
      </c>
      <c r="K8" s="19" t="s">
        <v>39053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45933.420073958332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45933.420073958332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45933.420073958332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45933.420073958332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45933.420073958332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45933.420073958332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45933.420073958332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45933.420073958332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45933.420073958332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45933.420073958332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45933.420073958332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45933.420073958332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45933.420073958332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45933.420073958332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45933.420073958332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45933.420073958332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45933.420073958332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45933.420073958332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45933.420073958332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45933.420073958332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45933.420073958332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45933.420073958332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45933.420073958332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45933.420073958332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45933.420073958332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45933.420073958332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45933.420073958332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45933.420073958332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45933.420073958332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45933.420073958332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45933.420073958332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45933.420073958332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45933.420073958332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45933.420073958332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45933.420073958332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45933.420073958332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45933.420073958332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45933.420073958332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45933.420073958332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45933.420073958332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45933.420073958332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45933.420073958332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45933.420073958332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45933.420073958332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45933.420073958332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45933.420073958332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45933.420073958332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45933.420073958332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45933.420073958332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45933.420073958332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45933.420073958332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45933.420073958332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45933.420073958332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45933.420073958332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45933.420073958332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45933.420073958332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45933.420073958332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45933.420073958332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45933.420073958332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45933.420073958332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45933.420073958332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45933.420073958332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45933.420073958332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45933.420073958332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45933.420073958332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45933.420073958332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45933.420073958332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45933.420073958332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45933.420073958332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45933.420073958332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45933.420073958332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45933.420073958332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45933.420073958332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45933.420073958332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45933.420073958332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45933.420073958332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45933.420073958332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45933.420073958332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45933.420073958332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45933.420073958332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45933.420073958332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45933.420073958332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45933.420073958332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45933.420073958332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45933.420073958332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45933.420073958332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45933.420073958332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45933.420073958332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45933.420073958332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45933.420073958332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45933.420073958332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45933.420073958332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45933.420073958332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45933.420073958332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45933.420073958332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45933.420073958332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45933.420073958332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45933.420073958332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45933.420073958332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45933.420073958332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45933.420073958332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45933.420073958332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45933.420073958332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45933.420073958332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45933.420073958332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45933.420073958332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45933.420073958332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45933.420073958332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45933.420073958332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45933.420073958332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45933.420073958332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45933.420073958332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45933.420073958332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45933.420073958332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45933.420073958332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45933.420073958332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45933.420073958332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45933.420073958332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45933.420073958332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45933.420073958332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45933.420073958332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45933.420073958332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45933.420073958332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45933.420073958332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45933.420073958332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45933.420073958332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45933.420073958332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45933.420073958332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45933.420073958332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45933.420073958332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45933.420073958332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45933.420073958332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45933.420073958332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45933.420073958332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45933.420073958332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45933.420073958332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45933.420073958332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45933.420073958332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45933.420073958332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45933.420073958332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45933.420073958332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45933.420073958332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45933.420073958332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45933.420073958332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45933.420073958332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45933.420073958332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45933.420073958332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45933.420073958332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45933.420073958332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45933.420073958332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45933.420073958332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45933.420073958332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45933.420073958332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45933.420073958332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45933.420073958332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45933.420073958332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45933.420073958332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45933.420073958332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45933.420073958332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45933.420073958332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45933.420073958332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45933.420073958332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45933.420073958332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45933.420073958332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45933.420073958332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45933.420073958332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45933.420073958332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45933.420073958332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45933.420073958332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45933.420073958332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45933.420073958332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45933.420073958332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45933.420073958332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45933.420073958332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45933.420073958332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45933.420073958332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45933.420073958332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45933.420073958332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45933.420073958332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45933.420073958332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45933.420073958332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45933.420073958332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45933.420073958332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45933.420073958332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45933.420073958332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45933.420073958332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45933.420073958332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45933.420073958332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45933.420073958332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45933.420073958332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45933.420073958332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45933.420073958332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45933.420073958332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45933.420073958332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45933.420073958332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45933.420073958332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45933.420073958332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45933.420073958332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45933.420073958332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45933.420073958332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45933.420073958332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45933.420073958332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45933.420073958332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45933.420073958332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45933.420073958332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45933.420073958332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45933.420073958332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45933.420073958332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45933.420073958332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45933.420073958332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45933.420073958332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45933.420073958332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45933.420073958332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45933.420073958332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45933.420073958332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45933.420073958332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45933.420073958332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45933.420073958332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45933.420073958332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45933.420073958332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45933.420073958332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45933.420073958332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45933.420073958332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45933.420073958332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45933.420073958332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45933.420073958332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45933.420073958332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45933.420073958332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45933.420073958332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45933.420073958332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45933.420073958332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45933.420073958332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45933.420073958332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45933.420073958332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45933.420073958332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45933.420073958332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45933.420073958332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45933.420073958332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45933.420073958332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45933.420073958332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45933.420073958332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45933.420073958332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45933.420073958332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45933.420073958332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45933.420073958332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45933.420073958332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45933.420073958332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45933.420073958332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45933.420073958332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45933.420073958332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45933.420073958332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45933.420073958332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45933.420073958332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45933.420073958332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45933.420073958332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45933.420073958332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45933.420073958332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45933.420073958332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45933.420073958332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45933.420073958332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45933.420073958332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45933.420073958332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45933.420073958332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45933.420073958332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45933.420073958332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45933.420073958332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45933.420073958332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45933.420073958332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45933.420073958332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45933.420073958332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45933.420073958332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45933.420073958332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45933.420073958332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45933.420073958332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45933.420073958332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45933.420073958332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45933.420073958332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45933.420073958332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45933.420073958332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45933.420073958332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45933.420073958332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45933.420073958332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45933.420073958332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45933.420073958332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45933.420073958332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45933.420073958332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45933.420073958332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45933.420073958332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45933.420073958332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45933.420073958332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45933.420073958332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45933.420073958332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45933.420073958332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45933.420073958332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45933.420073958332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45933.420073958332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45933.420073958332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45933.420073958332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45933.420073958332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45933.420073958332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45933.420073958332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45933.420073958332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45933.420073958332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45933.420073958332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45933.420073958332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45933.420073958332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45933.420073958332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45933.420073958332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45933.420073958332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45933.420073958332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45933.420073958332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45933.420073958332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45933.420073958332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45933.420073958332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45933.420073958332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45933.420073958332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45933.420073958332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45933.420073958332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45933.420073958332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45933.420073958332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45933.420073958332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45933.420073958332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45933.420073958332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45933.420073958332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45933.420073958332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45933.420073958332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45933.420073958332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45933.420073958332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45933.420073958332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45933.420073958332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45933.420073958332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45933.420073958332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45933.420073958332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45933.420073958332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45933.420073958332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45933.420073958332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45933.420073958332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45933.420073958332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45933.420073958332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45933.420073958332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45933.420073958332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45933.420073958332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45933.420073958332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45933.420073958332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45933.420073958332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45933.420073958332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45933.420073958332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45933.420073958332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45933.420073958332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45933.420073958332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45933.420073958332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45933.420073958332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45933.420073958332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45933.420073958332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45933.420073958332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45933.420073958332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45933.420073958332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45933.420073958332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45933.420073958332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45933.420073958332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45933.420073958332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45933.420073958332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45933.420073958332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45933.420073958332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45933.420073958332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45933.420073958332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45933.420073958332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45933.420073958332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45933.420073958332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45933.420073958332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45933.420073958332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45933.420073958332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45933.420073958332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45933.420073958332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45933.420073958332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45933.420073958332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45933.420073958332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45933.420073958332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45933.420073958332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45933.420073958332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45933.420073958332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45933.420073958332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45933.420073958332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45933.420073958332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45933.420073958332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45933.420073958332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45933.420073958332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45933.420073958332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45933.420073958332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45933.420073958332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45933.420073958332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45933.420073958332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45933.420073958332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45933.420073958332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45933.420073958332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45933.420073958332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45933.420073958332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45933.420073958332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45933.420073958332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45933.420073958332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45933.420073958332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45933.420073958332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45933.420073958332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45933.420073958332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45933.420073958332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45933.420073958332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45933.420073958332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45933.420073958332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45933.420073958332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45933.420073958332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45933.420073958332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45933.420073958332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45933.420073958332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45933.420073958332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45933.420073958332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45933.420073958332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45933.420073958332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45933.420073958332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45933.420073958332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45933.420073958332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45933.420073958332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45933.420073958332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45933.420073958332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45933.420073958332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45933.420073958332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45933.420073958332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45933.420073958332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45933.420073958332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45933.420073958332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45933.420073958332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45933.420073958332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45933.420073958332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45933.420073958332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45933.420073958332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45933.420073958332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45933.420073958332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45933.420073958332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45933.420073958332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45933.420073958332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45933.420073958332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45933.420073958332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45933.420073958332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45933.420073958332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45933.420073958332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45933.420073958332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45933.420073958332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45933.420073958332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45933.420073958332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45933.420073958332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45933.420073958332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45933.420073958332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45933.420073958332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45933.420073958332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45933.420073958332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45933.420073958332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45933.420073958332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45933.420073958332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45933.420073958332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45933.420073958332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45933.420073958332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45933.420073958332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45933.420073958332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45933.420073958332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45933.420073958332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45933.420073958332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45933.420073958332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45933.420073958332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45933.420073958332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45933.420073958332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45933.420073958332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45933.420073958332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45933.420073958332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45933.420073958332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45933.420073958332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45933.420073958332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45933.420073958332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45933.420073958332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45933.420073958332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45933.420073958332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45933.420073958332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45933.420073958332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45933.420073958332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45933.420073958332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45933.420073958332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45933.420073958332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45933.420073958332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45933.420073958332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45933.420073958332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45933.420073958332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45933.420073958332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45933.420073958332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45933.420073958332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45933.420073958332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45933.420073958332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45933.420073958332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45933.420073958332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45933.420073958332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45933.420073958332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45933.420073958332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45933.420073958332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45933.420073958332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45933.420073958332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45933.420073958332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45933.420073958332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45933.420073958332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45933.420073958332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45933.420073958332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45933.420073958332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45933.420073958332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45933.420073958332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45933.420073958332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45933.420073958332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45933.420073958332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45933.420073958332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45933.420073958332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45933.420073958332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45933.420073958332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45933.420073958332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45933.420073958332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45933.420073958332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45933.420073958332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45933.420073958332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45933.420073958332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45933.420073958332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45933.420073958332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45933.420073958332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45933.420073958332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45933.420073958332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45933.420073958332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45933.420073958332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45933.420073958332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45933.420073958332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45933.420073958332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45933.420073958332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45933.420073958332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45933.420073958332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45933.420073958332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45933.420073958332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45933.420073958332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45933.420073958332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45933.420073958332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45933.420073958332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45933.420073958332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45933.420073958332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45933.420073958332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45933.420073958332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45933.420073958332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45933.420073958332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45933.420073958332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45933.420073958332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45933.420073958332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45933.420073958332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45933.420073958332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45933.420073958332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45933.420073958332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45933.420073958332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45933.420073958332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45933.420073958332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45933.420073958332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45933.420073958332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45933.420073958332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45933.420073958332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45933.420073958332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45933.420073958332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45933.420073958332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45933.420073958332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45933.420073958332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45933.420073958332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45933.420073958332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45933.420073958332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45933.420073958332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45933.420073958332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45933.420073958332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45933.420073958332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45933.420073958332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45933.420073958332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45933.420073958332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45933.420073958332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45933.420073958332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45933.420073958332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45933.420073958332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45933.420073958332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45933.420073958332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45933.420073958332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45933.420073958332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45933.420073958332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45933.420073958332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45933.420073958332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45933.420073958332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45933.420073958332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45933.420073958332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45933.420073958332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45933.420073958332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45933.420073958332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45933.420073958332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45933.420073958332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45933.420073958332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45933.420073958332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45933.420073958332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45933.420073958332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45933.420073958332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45933.420073958332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45933.420073958332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45933.420073958332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45933.420073958332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45933.420073958332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45933.420073958332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45933.420073958332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45933.420073958332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45933.420073958332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45933.420073958332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45933.420073958332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45933.420073958332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45933.420073958332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45933.420073958332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45933.420073958332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45933.420073958332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45933.420073958332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45933.420073958332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45933.420073958332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45933.420073958332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45933.420073958332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45933.420073958332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45933.420073958332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45933.420073958332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45933.420073958332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45933.420073958332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45933.420073958332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45933.420073958332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45933.420073958332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45933.420073958332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45933.420073958332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45933.420073958332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45933.420073958332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45933.420073958332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45933.420073958332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45933.420073958332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45933.420073958332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45933.420073958332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45933.420073958332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45933.420073958332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45933.420073958332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45933.420073958332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45933.420073958332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45933.420073958332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45933.420073958332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45933.420073958332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45933.420073958332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45933.420073958332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45933.420073958332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45933.420073958332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45933.420073958332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45933.420073958332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45933.420073958332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45933.420073958332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45933.420073958332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45933.420073958332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45933.420073958332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45933.420073958332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45933.420073958332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45933.420073958332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45933.420073958332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45933.420073958332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45933.420073958332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45933.420073958332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45933.420073958332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45933.420073958332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45933.420073958332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45933.420073958332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45933.420073958332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45933.420073958332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45933.420073958332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45933.420073958332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45933.420073958332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45933.420073958332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45933.420073958332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45933.420073958332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45933.420073958332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45933.420073958332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45933.420073958332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45933.420073958332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45933.420073958332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45933.420073958332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45933.420073958332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45933.420073958332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45933.420073958332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45933.420073958332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45933.420073958332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45933.420073958332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45933.420073958332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45933.420073958332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45933.420073958332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45933.420073958332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45933.420073958332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45933.420073958332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45933.420073958332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45933.420073958332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45933.420073958332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45933.420073958332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45933.420073958332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45933.420073958332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45933.420073958332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45933.420073958332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45933.420073958332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45933.420073958332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45933.420073958332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45933.420073958332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45933.420073958332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45933.420073958332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45933.420073958332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45933.420073958332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45933.420073958332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45933.420073958332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45933.420073958332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45933.420073958332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45933.420073958332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45933.420073958332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45933.420073958332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45933.420073958332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45933.420073958332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45933.420073958332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45933.420073958332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45933.420073958332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45933.420073958332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45933.420073958332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45933.420073958332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45933.420073958332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45933.420073958332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45933.420073958332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45933.420073958332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45933.420073958332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45933.420073958332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45933.420073958332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45933.420073958332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45933.420073958332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45933.420073958332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45933.420073958332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45933.420073958332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45933.420073958332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45933.420073958332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45933.420073958332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45933.420073958332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45933.420073958332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45933.420073958332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45933.420073958332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45933.420073958332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45933.420073958332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45933.420073958332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45933.420073958332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45933.420073958332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45933.420073958332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45933.420073958332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45933.420073958332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45933.420073958332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45933.420073958332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45933.420073958332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45933.420073958332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45933.420073958332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45933.420073958332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45933.420073958332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45933.420073958332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45933.420073958332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45933.420073958332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45933.420073958332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45933.420073958332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45933.420073958332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45933.420073958332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45933.420073958332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45933.420073958332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45933.420073958332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45933.420073958332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45933.420073958332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45933.420073958332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45933.420073958332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45933.420073958332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45933.420073958332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45933.420073958332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45933.420073958332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45933.420073958332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45933.420073958332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45933.420073958332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45933.420073958332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45933.420073958332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45933.420073958332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45933.420073958332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45933.420073958332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45933.420073958332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45933.420073958332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45933.420073958332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45933.420073958332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45933.420073958332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45933.420073958332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45933.420073958332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45933.420073958332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45933.420073958332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45933.420073958332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45933.420073958332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45933.420073958332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45933.420073958332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45933.420073958332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45933.420073958332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45933.420073958332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45933.420073958332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45933.420073958332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45933.420073958332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45933.420073958332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45933.420073958332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45933.420073958332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45933.420073958332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45933.420073958332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45933.420073958332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45933.420073958332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45933.420073958332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45933.420073958332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45933.420073958332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45933.420073958332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45933.420073958332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45933.420073958332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45933.420073958332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45933.420073958332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45933.420073958332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45933.420073958332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45933.420073958332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45933.420073958332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45933.420073958332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45933.420073958332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45933.420073958332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45933.420073958332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45933.420073958332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45933.420073958332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45933.420073958332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45933.420073958332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45933.420073958332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45933.420073958332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45933.420073958332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45933.420073958332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45933.420073958332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45933.420073958332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45933.420073958332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45933.420073958332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45933.420073958332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45933.420073958332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45933.420073958332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45933.420073958332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45933.420073958332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45933.420073958332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45933.420073958332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45933.420073958332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45933.420073958332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45933.420073958332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45933.420073958332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45933.420073958332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45933.420073958332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45933.420073958332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45933.420073958332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45933.420073958332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45933.420073958332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45933.420073958332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45933.420073958332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45933.420073958332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45933.420073958332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45933.420073958332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45933.420073958332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45933.420073958332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45933.420073958332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45933.420073958332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45933.420073958332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45933.420073958332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45933.420073958332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45933.420073958332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45933.420073958332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45933.420073958332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45933.420073958332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45933.420073958332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45933.420073958332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45933.420073958332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45933.420073958332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45933.420073958332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45933.420073958332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45933.420073958332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45933.420073958332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45933.420073958332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45933.420073958332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45933.420073958332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45933.420073958332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45933.420073958332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45933.420073958332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45933.420073958332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45933.420073958332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45933.420073958332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45933.420073958332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45933.420073958332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45933.420073958332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45933.420073958332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45933.420073958332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45933.420073958332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45933.420073958332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45933.420073958332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45933.420073958332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45933.420073958332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45933.420073958332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45933.420073958332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45933.420073958332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45933.420073958332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45933.420073958332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45933.420073958332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45933.420073958332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45933.420073958332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45933.420073958332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45933.420073958332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45933.420073958332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45933.420073958332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45933.420073958332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45933.420073958332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45933.420073958332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45933.420073958332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45933.420073958332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45933.420073958332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45933.420073958332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45933.420073958332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45933.420073958332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45933.420073958332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45933.420073958332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45933.420073958332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45933.420073958332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45933.420073958332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45933.420073958332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45933.420073958332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45933.420073958332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45933.420073958332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45933.420073958332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45933.420073958332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45933.420073958332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45933.420073958332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45933.420073958332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45933.420073958332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45933.420073958332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45933.420073958332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45933.420073958332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45933.420073958332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45933.420073958332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45933.420073958332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45933.420073958332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45933.420073958332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45933.420073958332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45933.420073958332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45933.420073958332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45933.420073958332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45933.420073958332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45933.420073958332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45933.420073958332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45933.420073958332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45933.420073958332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45933.420073958332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45933.420073958332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45933.420073958332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45933.420073958332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45933.420073958332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45933.420073958332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45933.420073958332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45933.420073958332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45933.420073958332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45933.420073958332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45933.420073958332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45933.420073958332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45933.420073958332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45933.420073958332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45933.420073958332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45933.420073958332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45933.420073958332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45933.420073958332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45933.420073958332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45933.420073958332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45933.420073958332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45933.420073958332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45933.420073958332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45933.420073958332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45933.420073958332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45933.420073958332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45933.420073958332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45933.420073958332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45933.420073958332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45933.420073958332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45933.420073958332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45933.420073958332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45933.420073958332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45933.420073958332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45933.420073958332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45933.420073958332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45933.420073958332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45933.420073958332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45933.420073958332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45933.420073958332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45933.420073958332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45933.420073958332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45933.420073958332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45933.420073958332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45933.420073958332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45933.420073958332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45933.420073958332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45933.420073958332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45933.420073958332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45933.420073958332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45933.420073958332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45933.420073958332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45933.420073958332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45933.420073958332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45933.420073958332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45933.420073958332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45933.420073958332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45933.420073958332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45933.420073958332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45933.420073958332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45933.420073958332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45933.420073958332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45933.420073958332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45933.420073958332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45933.420073958332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45933.420073958332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45933.420073958332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45933.420073958332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45933.420073958332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45933.420073958332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45933.420073958332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45933.420073958332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45933.420073958332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45933.420073958332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45933.420073958332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45933.420073958332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45933.420073958332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45933.420073958332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45933.420073958332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45933.420073958332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45933.420073958332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45933.420073958332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45933.420073958332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45933.420073958332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45933.420073958332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45933.420073958332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45933.420073958332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45933.420073958332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45933.420073958332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45933.420073958332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45933.420073958332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45933.420073958332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45933.420073958332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45933.420073958332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45933.420073958332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45933.420073958332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45933.420073958332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45933.420073958332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45933.420073958332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45933.420073958332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45933.420073958332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45933.420073958332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45933.420073958332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45933.420073958332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45933.420073958332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45933.420073958332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45933.420073958332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45933.420073958332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45933.420073958332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45933.420073958332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45933.420073958332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45933.420073958332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45933.420073958332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45933.420073958332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45933.420073958332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45933.420073958332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45933.420073958332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45933.420073958332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45933.420073958332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45933.420073958332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45933.420073958332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45933.420073958332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45933.420073958332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45933.420073958332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45933.420073958332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45933.420073958332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45933.420073958332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45933.420073958332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45933.420073958332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45933.420073958332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45933.420073958332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45933.420073958332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45933.420073958332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45933.420073958332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45933.420073958332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45933.420073958332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45933.420073958332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45933.420073958332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45933.420073958332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45933.420073958332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45933.420073958332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45933.420073958332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45933.420073958332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45933.420073958332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45933.420073958332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45933.420073958332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45933.420073958332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45933.420073958332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45933.420073958332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45933.420073958332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45933.420073958332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45933.420073958332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45933.420073958332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45933.420073958332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45933.420073958332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45933.420073958332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45933.420073958332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45933.420073958332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45933.420073958332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45933.420073958332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45933.420073958332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45933.420073958332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45933.420073958332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45933.420073958332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45933.420073958332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45933.420073958332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45933.420073958332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45933.420073958332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45933.420073958332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45933.420073958332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45933.420073958332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45933.420073958332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45933.420073958332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45933.420073958332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45933.420073958332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45933.420073958332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45933.420073958332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45933.420073958332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45933.420073958332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45933.420073958332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45933.420073958332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45933.420073958332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45933.420073958332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45933.420073958332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45933.420073958332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45933.420073958332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45933.420073958332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45933.420073958332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45933.420073958332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45933.420073958332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45933.420073958332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45933.420073958332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45933.420073958332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45933.420073958332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45933.420073958332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45933.420073958332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45933.420073958332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45933.420073958332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45933.420073958332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45933.420073958332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45933.420073958332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45933.420073958332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45933.420073958332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45933.420073958332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45933.420073958332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45933.420073958332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45933.420073958332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45933.420073958332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45933.420073958332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45933.420073958332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45933.420073958332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45933.420073958332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45933.420073958332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45933.420073958332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45933.420073958332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45933.420073958332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45933.420073958332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45933.420073958332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45933.420073958332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45933.420073958332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45933.420073958332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45933.420073958332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45933.420073958332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45933.420073958332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45933.420073958332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45933.420073958332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45933.420073958332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45933.420073958332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45933.420073958332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45933.420073958332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45933.420073958332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45933.420073958332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45933.420073958332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45933.420073958332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45933.420073958332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45933.420073958332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45933.420073958332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45933.420073958332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45933.420073958332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45933.420073958332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45933.420073958332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45933.420073958332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45933.420073958332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45933.420073958332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45933.420073958332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45933.420073958332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45933.420073958332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45933.420073958332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45933.420073958332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45933.420073958332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45933.420073958332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45933.420073958332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45933.420073958332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45933.420073958332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45933.420073958332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45933.420073958332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45933.420073958332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45933.420073958332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45933.420073958332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45933.420073958332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45933.420073958332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45933.420073958332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45933.420073958332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45933.420073958332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45933.420073958332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45933.420073958332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45933.420073958332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45933.420073958332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45933.420073958332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45933.420073958332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45933.420073958332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45933.420073958332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45933.420073958332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45933.420073958332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45933.420073958332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45933.420073958332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45933.420073958332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45933.420073958332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45933.420073958332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45933.420073958332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45933.420073958332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45933.420073958332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45933.420073958332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45933.420073958332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45933.420073958332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45933.420073958332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45933.420073958332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45933.420073958332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45933.420073958332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45933.420073958332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45933.420073958332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45933.420073958332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45933.420073958332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45933.420073958332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45933.420073958332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45933.420073958332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45933.420073958332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45933.420073958332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45933.420073958332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45933.420073958332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45933.420073958332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45933.420073958332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45933.420073958332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45933.420073958332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45933.420073958332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45933.420073958332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45933.420073958332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45933.420073958332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45933.420073958332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45933.420073958332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45933.420073958332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45933.420073958332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45933.420073958332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45933.420073958332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45933.420073958332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45933.420073958332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45933.420073958332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45933.420073958332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45933.420073958332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45933.420073958332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45933.420073958332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45933.420073958332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45933.420073958332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45933.420073958332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45933.420073958332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45933.420073958332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45933.420073958332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45933.420073958332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45933.420073958332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45933.420073958332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45933.420073958332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45933.420073958332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45933.420073958332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45933.420073958332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45933.420073958332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45933.420073958332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45933.420073958332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45933.420073958332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45933.420073958332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45933.420073958332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45933.420073958332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45933.420073958332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45933.420073958332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45933.420073958332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45933.420073958332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45933.420073958332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45933.420073958332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45933.420073958332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45933.420073958332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45933.420073958332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45933.420073958332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45933.420073958332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45933.420073958332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45933.420073958332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45933.420073958332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45933.420073958332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45933.420073958332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45933.420073958332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45933.420073958332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45933.420073958332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45933.420073958332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45933.420073958332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45933.420073958332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45933.420073958332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45933.420073958332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45933.420073958332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45933.420073958332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45933.420073958332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45933.420073958332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45933.420073958332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45933.420073958332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45933.420073958332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45933.420073958332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45933.420073958332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45933.420073958332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45933.420073958332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45933.420073958332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45933.420073958332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45933.420073958332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45933.420073958332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45933.420073958332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45933.420073958332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45933.420073958332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45933.420073958332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45933.420073958332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45933.420073958332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45933.420073958332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45933.420073958332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45933.420073958332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45933.420073958332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45933.420073958332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45933.420073958332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45933.420073958332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45933.420073958332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45933.420073958332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45933.420073958332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45933.420073958332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45933.420073958332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45933.420073958332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45933.420073958332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45933.420073958332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45933.420073958332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45933.420073958332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45933.420073958332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45933.420073958332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45933.420073958332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45933.420073958332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45933.420073958332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45933.420073958332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45933.420073958332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45933.420073958332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45933.420073958332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45933.420073958332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45933.420073958332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45933.420073958332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45933.420073958332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45933.420073958332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45933.420073958332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45933.420073958332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45933.420073958332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45933.420073958332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45933.420073958332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45933.420073958332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45933.420073958332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45933.420073958332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45933.420073958332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45933.420073958332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45933.420073958332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45933.420073958332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45933.420073958332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45933.420073958332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45933.420073958332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45933.420073958332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45933.420073958332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45933.420073958332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45933.420073958332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45933.420073958332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45933.420073958332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45933.420073958332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45933.420073958332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45933.420073958332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45933.420073958332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45933.420073958332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45933.420073958332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45933.420073958332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45933.420073958332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45933.420073958332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45933.420073958332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45933.420073958332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45933.420073958332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45933.420073958332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45933.420073958332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45933.420073958332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45933.420073958332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45933.420073958332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45933.420073958332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45933.420073958332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45933.420073958332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45933.420073958332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45933.420073958332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45933.420073958332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45933.420073958332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45933.420073958332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45933.420073958332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45933.420073958332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45933.420073958332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45933.420073958332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45933.420073958332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45933.420073958332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45933.420073958332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45933.420073958332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45933.420073958332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45933.420073958332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45933.420073958332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45933.420073958332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45933.420073958332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45933.420073958332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45933.420073958332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45933.420073958332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45933.420073958332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45933.420073958332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45933.420073958332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45933.420073958332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45933.420073958332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45933.420073958332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45933.420073958332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45933.420073958332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45933.420073958332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45933.420073958332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45933.420073958332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45933.420073958332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45933.420073958332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45933.420073958332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45933.420073958332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45933.420073958332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45933.420073958332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45933.420073958332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45933.420073958332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45933.420073958332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45933.420073958332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45933.420073958332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45933.420073958332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45933.420073958332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45933.420073958332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45933.420073958332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45933.420073958332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45933.420073958332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45933.420073958332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45933.420073958332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45933.420073958332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45933.420073958332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45933.420073958332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45933.420073958332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45933.420073958332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45933.420073958332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45933.420073958332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45933.420073958332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45933.420073958332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45933.420073958332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45933.420073958332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45933.420073958332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45933.420073958332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45933.420073958332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45933.420073958332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45933.420073958332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45933.420073958332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45933.420073958332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45933.420073958332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45933.420073958332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45933.420073958332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45933.420073958332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45933.420073958332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45933.420073958332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45933.420073958332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45933.420073958332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45933.420073958332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45933.420073958332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45933.420073958332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45933.420073958332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45933.420073958332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45933.420073958332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45933.420073958332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45933.420073958332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45933.420073958332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45933.420073958332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45933.420073958332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45933.420073958332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45933.420073958332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45933.420073958332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45933.420073958332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45933.420073958332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45933.420073958332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45933.420073958332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45933.420073958332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45933.420073958332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45933.420073958332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45933.420073958332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45933.420073958332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45933.420073958332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45933.420073958332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45933.420073958332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45933.420073958332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45933.420073958332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45933.420073958332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45933.420073958332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45933.420073958332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45933.420073958332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45933.420073958332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45933.420073958332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45933.420073958332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45933.420073958332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45933.420073958332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45933.420073958332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45933.420073958332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45933.420073958332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45933.420073958332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45933.420073958332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45933.420073958332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45933.420073958332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45933.420073958332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45933.420073958332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45933.420073958332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45933.420073958332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45933.420073958332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45933.420073958332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45933.420073958332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45933.420073958332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45933.420073958332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45933.420073958332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45933.420073958332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45933.420073958332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45933.420073958332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45933.420073958332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45933.420073958332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45933.420073958332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45933.420073958332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45933.420073958332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45933.420073958332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45933.420073958332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45933.420073958332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45933.420073958332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45933.420073958332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45933.420073958332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45933.420073958332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45933.420073958332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45933.420073958332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45933.420073958332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45933.420073958332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229.93935636573588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2.5297961805554223</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0.37105775462987367</v>
      </c>
      <c r="H4" s="113">
        <v>45932.794976851852</v>
      </c>
      <c r="I4" s="110" t="str">
        <f>IFERROR(VLOOKUP(D4,DB!A:F,6,0),"")</f>
        <v>SCECO</v>
      </c>
      <c r="J4" s="110" t="str">
        <f>IFERROR(VLOOKUP(D4,DB!A:G,7,0),"")</f>
        <v>Vandalized+Vandalized</v>
      </c>
      <c r="K4" s="115" t="s">
        <v>39063</v>
      </c>
      <c r="L4" s="107" t="str">
        <f>IFERROR(VLOOKUP(D4,DB!A:I,9,0),"")</f>
        <v>Latis</v>
      </c>
    </row>
    <row r="5" spans="1:16" ht="15" customHeight="1">
      <c r="A5" s="110" t="s">
        <v>39064</v>
      </c>
      <c r="B5" s="110" t="str">
        <f>IFERROR(VLOOKUP(D5,DB!A:K,11,0),"")</f>
        <v>R4</v>
      </c>
      <c r="C5" s="111">
        <v>1</v>
      </c>
      <c r="D5" s="107" t="s">
        <v>36353</v>
      </c>
      <c r="E5" s="112" t="s">
        <v>39043</v>
      </c>
      <c r="F5" s="113">
        <v>45933.391493055555</v>
      </c>
      <c r="G5" s="114">
        <f ca="1">IFERROR(NOW()-F5,"")</f>
        <v>2.8580902777321171E-2</v>
      </c>
      <c r="H5" s="113">
        <v>45933.385763888888</v>
      </c>
      <c r="I5" s="110" t="str">
        <f>IFERROR(VLOOKUP(D5,DB!A:F,6,0),"")</f>
        <v>Generator-SG</v>
      </c>
      <c r="J5" s="110" t="str">
        <f>IFERROR(VLOOKUP(D5,DB!A:G,7,0),"")</f>
        <v>No BB Shifted</v>
      </c>
      <c r="K5" s="115" t="s">
        <v>39065</v>
      </c>
      <c r="L5" s="107" t="str">
        <f>IFERROR(VLOOKUP(D5,DB!A:I,9,0),"")</f>
        <v>Latis</v>
      </c>
    </row>
    <row r="6" spans="1:16" ht="15" customHeight="1">
      <c r="A6" s="110"/>
      <c r="B6" s="110" t="str">
        <f>IFERROR(VLOOKUP(D6,DB!A:K,11,0),"")</f>
        <v/>
      </c>
      <c r="C6" s="111"/>
      <c r="D6" s="107"/>
      <c r="E6" s="112"/>
      <c r="F6" s="113"/>
      <c r="G6" s="114">
        <f ca="1">IFERROR(NOW()-F6,"")</f>
        <v>45933.420073958332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45933.420073958332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45933.420073958332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45933.420073958332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45933.420073958332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45933.420073958332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45933.420073958332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45933.420073958332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45933.420073958332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45933.420073958332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45933.420073958332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45933.420073958332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45933.420073958332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45933.420073958332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45933.420073958332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45933.420073958332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45933.420073958332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45933.420073958332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45933.420073958332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45933.420073958332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45933.420073958332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45933.420073958332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45933.420073958332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45933.420073958332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45933.420073958332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45933.420073958332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45933.420073958332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45933.420073958332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45933.420073958332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45933.420073958332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45933.420073958332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45933.420073958332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45933.420073958332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45933.420073958332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45933.420073958332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45933.420073958332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45933.420073958332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45933.420073958332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45933.420073958332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45933.420073958332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45933.420073958332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45933.420073958332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45933.420073958332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45933.420073958332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45933.420073958332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45933.420073958332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45933.420073958332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45933.420073958332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45933.420073958332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45933.420073958332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45933.420073958332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45933.420073958332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45933.420073958332</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41.588013773143757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7.2311966435154318</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37"/>
      <c r="E4" s="37"/>
      <c r="F4" s="38"/>
      <c r="G4" s="39">
        <f ca="1">IFERROR(NOW()-F4,"-")</f>
        <v>45933.420073958332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45933.420073958332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45933.420073958332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45933.420073958332</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45933.420073958332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45933.420073958332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45933.420073958332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45933.420073958332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45933.420073958332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45933.420073958332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45933.420073958332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45933.420073958332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45933.420073958332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45933.420073958332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45933.420073958332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45933.420073958332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45933.420073958332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45933.420073958332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45933.420073958332</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45933.420073958332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45933.420073958332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45933.420073958332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45933.420073958332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45933.420073958332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45933.420073958332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45933.420073958332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45933.420073958332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45933.420073958332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45933.420073958332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45933.420073958332</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45933.420073958332</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45933.420073958332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45933.420073958332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45933.420073958332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45933.420073958332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45933.420073958332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45933.420073958332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45933.420073958332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45933.420073958332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45933.420073958332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45933.420073958332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45933.420073958332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45933.420073958332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45933.420073958332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45933.420073958332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45933.420073958332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45933.420073958332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45933.420073958332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45933.420073958332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45933.420073958332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45933.420073958332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45933.420073958332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45933.420073958332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45933.420073958332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45933.420073958332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45933.420073958332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45933.420073958332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45933.420073958332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45933.420073958332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45933.420073958332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45933.420073958332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45933.420073958332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45933.420073958332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45933.420073958332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45933.420073958332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45933.420073958332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45933.420073958332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45933.420073958332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45933.420073958332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45933.420073958332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45933.420073958332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45933.420073958332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45933.420073958332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45933.420073958332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45933.420073958332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45933.420073958332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45933.420073958332</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45933.420073958332</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45933.420073958332</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45933.420073958332</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45933.420073958332</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45933.420073958332</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45933.420073958332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45933.420073958332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45933.420073958332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45933.420073958332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45933.420073958332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45933.420073958332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45933.420073958332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45933.420073958332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45933.420073958332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45933.420073958332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45933.420073958332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45933.420073958332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45933.420073958332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45933.420073958332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45933.420073958332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45933.420073958332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45933.420073958332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45933.420073958332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45933.420073958332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45933.420073958332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45933.420073958332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45933.420073958332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45933.420073958332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45933.420073958332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45933.420073958332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45933.420073958332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45933.420073958332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45933.420073958332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45933.420073958332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45933.420073958332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45933.420073958332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45933.420073958332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45933.420073958332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45933.420073958332</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45933.420073958332</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45933.420073958332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45933.420073958332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45933.420073958332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45933.420073958332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45933.420073958332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45933.420073958332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45933.420073958332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45933.420073958332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45933.420073958332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45933.420073958332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45933.420073958332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45933.420073958332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45933.420073958332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45933.420073958332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45933.420073958332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45933.420073958332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45933.420073958332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45933.420073958332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45933.420073958332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45933.420073958332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45933.420073958332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45933.420073958332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45933.420073958332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45933.420073958332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45933.420073958332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45933.420073958332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45933.420073958332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45933.420073958332</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45933.420073958332</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45933.420073958332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45933.420073958332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45933.420073958332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45933.420073958332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45933.420073958332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45933.420073958332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45933.420073958332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45933.420073958332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45933.420073958332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45933.420073958332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45933.420073958332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45933.420073958332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45933.420073958332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45933.420073958332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45933.420073958332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45933.420073958332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45933.420073958332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45933.420073958332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45933.420073958332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45933.420073958332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45933.420073958332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45933.420073958332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45933.420073958332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45933.420073958332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45933.420073958332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45933.420073958332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45933.420073958332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45933.420073958332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45933.420073958332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45933.420073958332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45933.420073958332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45933.420073958332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45933.420073958332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45933.420073958332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45933.420073958332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45933.420073958332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45933.420073958332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45933.420073958332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45933.420073958332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45933.420073958332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45933.420073958332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45933.420073958332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45933.420073958332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45933.420073958332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45933.420073958332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45933.420073958332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45933.420073958332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45933.420073958332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45933.420073958332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45933.420073958332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45933.420073958332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45933.420073958332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45933.420073958332</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45933.420073958332</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4.2763586805522209</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6.6472267361095874</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0.60142812499543652</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0.29755081018083729</v>
      </c>
      <c r="H5" s="140">
        <v>45933.215115740742</v>
      </c>
      <c r="I5" s="137" t="str">
        <f>IFERROR(VLOOKUP(D5,DB!A:F,6,0),"")</f>
        <v>SCECO</v>
      </c>
      <c r="J5" s="137" t="str">
        <f>IFERROR(VLOOKUP(D5,DB!A:G,7,0),"")</f>
        <v>Weak</v>
      </c>
      <c r="K5" s="137" t="s">
        <v>39076</v>
      </c>
      <c r="L5" s="137" t="str">
        <f>IFERROR(VLOOKUP(D5,DB!A:I,9,0),"")</f>
        <v>Latis</v>
      </c>
    </row>
    <row r="6" spans="1:16383" ht="31.5" customHeight="1">
      <c r="A6" s="121" t="s">
        <v>39077</v>
      </c>
      <c r="B6" s="137" t="str">
        <f>IFERROR(VLOOKUP(D6,DB!A:K,11,0),"")</f>
        <v>R6</v>
      </c>
      <c r="C6" s="137">
        <v>2</v>
      </c>
      <c r="D6" s="137" t="s">
        <v>33714</v>
      </c>
      <c r="E6" s="137"/>
      <c r="F6" s="140"/>
      <c r="G6" s="139">
        <f ca="1">IFERROR(NOW()-F6,"-")</f>
        <v>45933.420073958332</v>
      </c>
      <c r="H6" s="140">
        <v>45933.358842592592</v>
      </c>
      <c r="I6" s="137" t="str">
        <f>IFERROR(VLOOKUP(D6,DB!A:F,6,0),"")</f>
        <v>SCECO</v>
      </c>
      <c r="J6" s="137" t="str">
        <f>IFERROR(VLOOKUP(D6,DB!A:G,7,0),"")</f>
        <v>Vandalized</v>
      </c>
      <c r="K6" s="137" t="s">
        <v>39078</v>
      </c>
      <c r="L6" s="137" t="str">
        <f>IFERROR(VLOOKUP(D6,DB!A:I,9,0),"")</f>
        <v>Latis</v>
      </c>
    </row>
    <row r="7" spans="1:16383" ht="31.5" customHeight="1">
      <c r="A7" s="121"/>
      <c r="B7" s="137" t="str">
        <f>IFERROR(VLOOKUP(D7,DB!A:K,11,0),"")</f>
        <v>R6</v>
      </c>
      <c r="C7" s="137"/>
      <c r="D7" s="137" t="s">
        <v>32538</v>
      </c>
      <c r="E7" s="137"/>
      <c r="F7" s="137"/>
      <c r="G7" s="137">
        <f ca="1">IFERROR(NOW()-F7,"-")</f>
        <v>45933.420073958332</v>
      </c>
      <c r="H7" s="137"/>
      <c r="I7" s="137" t="str">
        <f>IFERROR(VLOOKUP(D7,DB!A:F,6,0),"")</f>
        <v>SCECO</v>
      </c>
      <c r="J7" s="137" t="str">
        <f>IFERROR(VLOOKUP(D7,DB!A:G,7,0),"")</f>
        <v>Dead</v>
      </c>
      <c r="K7" s="137"/>
      <c r="L7" s="137" t="str">
        <f>IFERROR(VLOOKUP(D7,DB!A:I,9,0),"")</f>
        <v>Latis</v>
      </c>
    </row>
    <row r="8" spans="1:16383" ht="31.5" customHeight="1">
      <c r="A8" s="121"/>
      <c r="B8" s="137" t="str">
        <f>IFERROR(VLOOKUP(D8,DB!A:K,11,0),"")</f>
        <v/>
      </c>
      <c r="C8" s="137"/>
      <c r="D8" s="137"/>
      <c r="E8" s="137"/>
      <c r="F8" s="137"/>
      <c r="G8" s="137">
        <f ca="1">IFERROR(NOW()-F8,"-")</f>
        <v>45933.420073958332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45933.420073958332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45933.420073958332</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45933.420073958332</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45933.420073958332</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45933.420073958332</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45933.420073958332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45933.420073958332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45933.420073958332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45933.420073958332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45933.420073958332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45933.420073958332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45933.420073958332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45933.420073958332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45933.420073958332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45933.420073958332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45933.420073958332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45933.420073958332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45933.420073958332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45933.420073958332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45933.420073958332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45933.420073958332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45933.420073958332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45933.420073958332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45933.420073958332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45933.420073958332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45933.420073958332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45933.420073958332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45933.420073958332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45933.420073958332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45933.420073958332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45933.420073958332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45933.420073958332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45933.420073958332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45933.420073958332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45933.420073958332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45933.420073958332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45933.420073958332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45933.420073958332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45933.420073958332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45933.420073958332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45933.420073958332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45933.420073958332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45933.420073958332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45933.420073958332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45933.420073958332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45933.420073958332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45933.420073958332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45933.420073958332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45933.420073958332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45933.420073958332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45933.420073958332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45933.420073958332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45933.420073958332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45933.420073958332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45933.420073958332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45933.420073958332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45933.420073958332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45933.420073958332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45933.420073958332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45933.420073958332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45933.420073958332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45933.420073958332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45933.420073958332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45933.420073958332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45933.420073958332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45933.420073958332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45933.420073958332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45933.420073958332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45933.420073958332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45933.420073958332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45933.420073958332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45933.420073958332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45933.420073958332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45933.420073958332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45933.420073958332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45933.420073958332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45933.420073958332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45933.420073958332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45933.420073958332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45933.420073958332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45933.420073958332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45933.420073958332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45933.420073958332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45933.420073958332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45933.420073958332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45933.420073958332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45933.420073958332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45933.420073958332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45933.420073958332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45933.420073958332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45933.420073958332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45933.420073958332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45933.420073958332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45933.420073958332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45933.420073958332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45933.420073958332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45933.420073958332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45933.420073958332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45933.420073958332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45933.420073958332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45933.420073958332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45933.420073958332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45933.420073958332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45933.420073958332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45933.420073958332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45933.420073958332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45933.420073958332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45933.420073958332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45933.420073958332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45933.420073958332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45933.420073958332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45933.420073958332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45933.420073958332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45933.420073958332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45933.420073958332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45933.420073958332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45933.420073958332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45933.420073958332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45933.420073958332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45933.420073958332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45933.420073958332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45933.420073958332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45933.420073958332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45933.420073958332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45933.420073958332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45933.420073958332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45933.420073958332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45933.420073958332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45933.420073958332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45933.420073958332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45933.420073958332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45933.420073958332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45933.420073958332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45933.420073958332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45933.420073958332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45933.420073958332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45933.420073958332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45933.420073958332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45933.420073958332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45933.420073958332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45933.420073958332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45933.420073958332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45933.420073958332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45933.420073958332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45933.420073958332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45933.420073958332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45933.420073958332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45933.420073958332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45933.420073958332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45933.420073958332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45933.420073958332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45933.420073958332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45933.420073958332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45933.420073958332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45933.420073958332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45933.420073958332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45933.420073958332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45933.420073958332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45933.420073958332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45933.420073958332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45933.420073958332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45933.420073958332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45933.420073958332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45933.420073958332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45933.420073958332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45933.420073958332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45933.420073958332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45933.420073958332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45933.420073958332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45933.420073958332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45933.420073958332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45933.420073958332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45933.420073958332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45933.420073958332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45933.420073958332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45933.420073958332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45933.420073958332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45933.420073958332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45933.420073958332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45933.420073958332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45933.420073958332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45933.420073958332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45933.420073958332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45933.420073958332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45933.420073958332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45933.420073958332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45933.420073958332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45933.420073958332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45933.420073958332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45933.420073958332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45933.420073958332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45933.420073958332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45933.420073958332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45933.420073958332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45933.420073958332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45933.420073958332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45933.420073958332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45933.420073958332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45933.420073958332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45933.420073958332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45933.420073958332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45933.420073958332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45933.420073958332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45933.420073958332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45933.420073958332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45933.420073958332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45933.420073958332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45933.420073958332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45933.420073958332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45933.420073958332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45933.420073958332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45933.420073958332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45933.420073958332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45933.420073958332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45933.420073958332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45933.420073958332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45933.420073958332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45933.420073958332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45933.420073958332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45933.420073958332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45933.420073958332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45933.420073958332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45933.420073958332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45933.420073958332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45933.420073958332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45933.420073958332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45933.420073958332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45933.420073958332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45933.420073958332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45933.420073958332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45933.420073958332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45933.420073958332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45933.420073958332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45933.420073958332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45933.420073958332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45933.420073958332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45933.420073958332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45933.420073958332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45933.420073958332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45933.420073958332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45933.420073958332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45933.420073958332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45933.420073958332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45933.420073958332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45933.420073958332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45933.420073958332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45933.420073958332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45933.420073958332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45933.420073958332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45933.420073958332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45933.420073958332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45933.420073958332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45933.420073958332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45933.420073958332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45933.420073958332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45933.420073958332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45933.420073958332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45933.420073958332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45933.420073958332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45933.420073958332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45933.420073958332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45933.420073958332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45933.420073958332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45933.420073958332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45933.420073958332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45933.420073958332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45933.420073958332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45933.420073958332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45933.420073958332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45933.420073958332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45933.420073958332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45933.420073958332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45933.420073958332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45933.420073958332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45933.420073958332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45933.420073958332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45933.420073958332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45933.420073958332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45933.420073958332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45933.420073958332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45933.420073958332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45933.420073958332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45933.420073958332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45933.420073958332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45933.420073958332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45933.420073958332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45933.420073958332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45933.420073958332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45933.420073958332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45933.420073958332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45933.420073958332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45933.420073958332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45933.420073958332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45933.420073958332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45933.420073958332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45933.420073958332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45933.420073958332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45933.420073958332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45933.420073958332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45933.420073958332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45933.420073958332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45933.420073958332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45933.420073958332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45933.420073958332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45933.420073958332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45933.420073958332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45933.420073958332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45933.420073958332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45933.420073958332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45933.420073958332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45933.420073958332</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2025-10-03T07:06:20Z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