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82" documentId="13_ncr:1_{F6CB121F-512D-4AA6-A0C1-0FB36C537598}" xr6:coauthVersionLast="47" xr6:coauthVersionMax="47" xr10:uidLastSave="{530B85BC-5377-4708-874A-3AC4ABB77DCA}"/>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<sst xmlns="http://schemas.openxmlformats.org/spreadsheetml/2006/main" count="178585" uniqueCount="39077">
  <si>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</si>
  <si>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</si>
  <si>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</si>
  <si>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</si>
  <si>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</si>
  <si>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</si>
  <si>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</si>
  <si>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</si>
  <si>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</si>
  <si>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</si>
  <si>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</si>
  <si>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</si>
  <si>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</si>
  <si>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</si>
  <si>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</si>
  <si>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</si>
  <si>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</si>
  <si>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</si>
  <si>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</si>
  <si>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</si>
  <si>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</si>
  <si>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</si>
  <si>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</si>
  <si>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</si>
  <si>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</si>
  <si>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</si>
  <si>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</si>
  <si>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</si>
  <si>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</si>
  <si>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</si>
  <si>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</si>
  <si>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</si>
  <si>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</si>
  <si>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</si>
  <si>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</si>
  <si>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</si>
  <si>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</si>
  <si>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</si>
  <si>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</si>
  <si>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</si>
  <si>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</si>
  <si>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</si>
  <si>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</si>
  <si>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</si>
  <si>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</si>
  <si>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</si>
  <si>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</si>
  <si>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</si>
  <si>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</si>
  <si>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</si>
  <si>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</si>
  <si>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</si>
  <si>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</si>
  <si>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</si>
  <si>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</si>
  <si>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</si>
  <si>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</si>
  <si>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</si>
  <si>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</si>
  <si>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</si>
  <si>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</si>
  <si>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</si>
  <si>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</si>
  <si>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</si>
  <si>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</si>
  <si>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</si>
  <si>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</si>
  <si>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</si>
  <si>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</si>
  <si>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</si>
  <si>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</si>
  <si>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</si>
  <si>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</si>
  <si>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</si>
  <si>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</si>
  <si>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</si>
  <si>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</si>
  <si>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</si>
  <si>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</si>
  <si>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</si>
  <si>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</si>
  <si>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</si>
  <si>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</si>
  <si>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</si>
  <si>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</si>
  <si>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</si>
  <si>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</si>
  <si>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</si>
  <si>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</si>
  <si>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</si>
  <si>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</si>
  <si>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</si>
  <si>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</si>
  <si>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</si>
  <si>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</si>
  <si>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</si>
  <si>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</si>
  <si>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</si>
  <si>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</si>
  <si>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</si>
  <si>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</si>
  <si>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</si>
  <si>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</si>
  <si>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</si>
  <si>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</si>
  <si>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</si>
  <si>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</si>
  <si>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</si>
  <si>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</si>
  <si>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</si>
  <si>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</si>
  <si>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</si>
  <si>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</si>
  <si>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</si>
  <si>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</si>
  <si>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</si>
  <si>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</si>
  <si>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</si>
  <si>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</si>
  <si>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</si>
  <si>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</si>
  <si>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</si>
  <si>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</si>
  <si>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</si>
  <si>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</si>
  <si>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</si>
  <si>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</si>
  <si>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</si>
  <si>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</si>
  <si>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</si>
  <si>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</si>
  <si>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</si>
  <si>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</si>
  <si>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</si>
  <si>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</si>
  <si>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</si>
  <si>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</si>
  <si>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</si>
  <si>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</si>
  <si>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</si>
  <si>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</si>
  <si>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</si>
  <si>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</si>
  <si>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</si>
  <si>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</si>
  <si>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</si>
  <si>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</si>
  <si>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</si>
  <si>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</si>
  <si>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</si>
  <si>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</si>
  <si>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</si>
  <si>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</si>
  <si>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</si>
  <si>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</si>
  <si>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</si>
  <si>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</si>
  <si>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</si>
  <si>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</si>
  <si>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</si>
  <si>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</si>
  <si>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</si>
  <si>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</si>
  <si>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</si>
  <si>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</si>
  <si>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</si>
  <si>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</si>
  <si>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</si>
  <si>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</si>
  <si>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</si>
  <si>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</si>
  <si>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</si>
  <si>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</si>
  <si>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</si>
  <si>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</si>
  <si>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</si>
  <si>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</si>
  <si>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</si>
  <si>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</si>
  <si>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</si>
  <si>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</si>
  <si>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</si>
  <si>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</si>
  <si>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</si>
  <si>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</si>
  <si>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</si>
  <si>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</si>
  <si>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</si>
  <si>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</si>
  <si>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</si>
  <si>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</si>
  <si>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</si>
  <si>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</si>
  <si>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</si>
  <si>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</si>
  <si>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</si>
  <si>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</si>
  <si>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</si>
  <si>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</si>
  <si>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</si>
  <si>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</si>
  <si>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</si>
  <si>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</si>
  <si>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</si>
  <si>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</si>
  <si>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</si>
  <si>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</si>
  <si>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</si>
  <si>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</si>
  <si>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</si>
  <si>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</si>
  <si>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</si>
  <si>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</si>
  <si>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</si>
  <si>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</si>
  <si>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</si>
  <si>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</si>
  <si>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</si>
  <si>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</si>
  <si>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</si>
  <si>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</si>
  <si>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</si>
  <si>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</si>
  <si>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</si>
  <si>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</si>
  <si>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</si>
  <si>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</si>
  <si>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</si>
  <si>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</si>
  <si>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</si>
  <si>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</si>
  <si>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</si>
  <si>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</si>
  <si>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</si>
  <si>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</si>
  <si>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</si>
  <si>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</si>
  <si>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</si>
  <si>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</si>
  <si>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</si>
  <si>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</si>
  <si>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</si>
  <si>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</si>
  <si>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</si>
  <si>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</si>
  <si>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</si>
  <si>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</si>
  <si>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</si>
  <si>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</si>
  <si>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</si>
  <si>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</si>
  <si>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</si>
  <si>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</si>
  <si>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</si>
  <si>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</si>
  <si>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</si>
  <si>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</si>
  <si>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</si>
  <si>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</si>
  <si>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</si>
  <si>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</si>
  <si>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</si>
  <si>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</si>
  <si>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</si>
  <si>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</si>
  <si>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</si>
  <si>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</si>
  <si>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</si>
  <si>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</si>
  <si>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</si>
  <si>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</si>
  <si>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</si>
  <si>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</si>
  <si>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</si>
  <si>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</si>
  <si>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</si>
  <si>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</si>
  <si>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</si>
  <si>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</si>
  <si>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</si>
  <si>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</si>
  <si>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</si>
  <si>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</si>
  <si>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</si>
  <si>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</si>
  <si>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</si>
  <si>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</si>
  <si>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</si>
  <si>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</si>
  <si>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</si>
  <si>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</si>
  <si>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</si>
  <si>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</si>
  <si>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</si>
  <si>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</si>
  <si>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</si>
  <si>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</si>
  <si>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</si>
  <si>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</si>
  <si>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</si>
  <si>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</si>
  <si>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</si>
  <si>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</si>
  <si>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</si>
  <si>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</si>
  <si>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</si>
  <si>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</si>
  <si>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</si>
  <si>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</si>
  <si>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</si>
  <si>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</si>
  <si>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</si>
  <si>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</si>
  <si>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</si>
  <si>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</si>
  <si>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</si>
  <si>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</si>
  <si>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</si>
  <si>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</si>
  <si>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</si>
  <si>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</si>
  <si>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</si>
  <si>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</si>
  <si>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</si>
  <si>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</si>
  <si>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</si>
  <si>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</si>
  <si>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</si>
  <si>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</si>
  <si>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</si>
  <si>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</si>
  <si>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</si>
  <si>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</si>
  <si>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</si>
  <si>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</si>
  <si>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</si>
  <si>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</si>
  <si>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</si>
  <si>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</si>
  <si>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</si>
  <si>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</si>
  <si>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</si>
  <si>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</si>
  <si>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</si>
  <si>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</si>
  <si>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</si>
  <si>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</si>
  <si>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</si>
  <si>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</si>
  <si>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</si>
  <si>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</si>
  <si>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</si>
  <si>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</si>
  <si>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</si>
  <si>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</si>
  <si>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</si>
  <si>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</si>
  <si>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</si>
  <si>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</si>
  <si>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</si>
  <si>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</si>
  <si>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</si>
  <si>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</si>
  <si>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</si>
  <si>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</si>
  <si>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</si>
  <si>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</si>
  <si>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</si>
  <si>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</si>
  <si>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</si>
  <si>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</si>
  <si>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</si>
  <si>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</si>
  <si>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</si>
  <si>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</si>
  <si>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</si>
  <si>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</si>
  <si>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</si>
  <si>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</si>
  <si>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</si>
  <si>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</si>
  <si>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</si>
  <si>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</si>
  <si>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</si>
  <si>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</si>
  <si>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</si>
  <si>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</si>
  <si>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</si>
  <si>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</si>
  <si>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</si>
  <si>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</si>
  <si>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</si>
  <si>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</si>
  <si>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</si>
  <si>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</si>
  <si>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</si>
  <si>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</si>
  <si>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</si>
  <si>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</si>
  <si>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</si>
  <si>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</si>
  <si>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</si>
  <si>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</si>
  <si>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</si>
  <si>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</si>
  <si>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</si>
  <si>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</si>
  <si>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</si>
  <si>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</si>
  <si>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</si>
  <si>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</si>
  <si>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</si>
  <si>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</si>
  <si>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</si>
  <si>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</si>
  <si>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</si>
  <si>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</si>
  <si>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</si>
  <si>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</si>
  <si>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</si>
  <si>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</si>
  <si>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</si>
  <si>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</si>
  <si>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</si>
  <si>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</si>
  <si>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</si>
  <si>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</si>
  <si>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</si>
  <si>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</si>
  <si>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</si>
  <si>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</si>
  <si>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</si>
  <si>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</si>
  <si>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</si>
  <si>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</si>
  <si>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</si>
  <si>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</si>
  <si>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</si>
  <si>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</si>
  <si>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</si>
  <si>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</si>
  <si>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</si>
  <si>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</si>
  <si>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</si>
  <si>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</si>
  <si>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</si>
  <si>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</si>
  <si>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</si>
  <si>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</si>
  <si>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</si>
  <si>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</si>
  <si>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</si>
  <si>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</si>
  <si>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</si>
  <si>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</si>
  <si>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</si>
  <si>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</si>
  <si>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</si>
  <si>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</si>
  <si>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</si>
  <si>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</si>
  <si>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</si>
  <si>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</si>
  <si>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</si>
  <si>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</si>
  <si>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</si>
  <si>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</si>
  <si>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</si>
  <si>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</si>
  <si>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</si>
  <si>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</si>
  <si>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</si>
  <si>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</si>
  <si>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</si>
  <si>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</si>
  <si>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</si>
  <si>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</si>
  <si>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</si>
  <si>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</si>
  <si>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</si>
  <si>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</si>
  <si>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</si>
  <si>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</si>
  <si>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</si>
  <si>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</si>
  <si>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</si>
  <si>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</si>
  <si>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</si>
  <si>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</si>
  <si>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</si>
  <si>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</si>
  <si>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</si>
  <si>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</si>
  <si>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</si>
  <si>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</si>
  <si>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</si>
  <si>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</si>
  <si>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</si>
  <si>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</si>
  <si>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</si>
  <si>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</si>
  <si>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</si>
  <si>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</si>
  <si>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</si>
  <si>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</si>
  <si>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</si>
  <si>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</si>
  <si>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</si>
  <si>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</si>
  <si>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</si>
  <si>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</si>
  <si>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</si>
  <si>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</si>
  <si>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</si>
  <si>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</si>
  <si>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</si>
  <si>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</si>
  <si>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</si>
  <si>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</si>
  <si>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</si>
  <si>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</si>
  <si>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</si>
  <si>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</si>
  <si>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</si>
  <si>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</si>
  <si>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</si>
  <si>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</si>
  <si>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</si>
  <si>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</si>
  <si>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</si>
  <si>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</si>
  <si>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</si>
  <si>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</si>
  <si>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</si>
  <si>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</si>
  <si>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</si>
  <si>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</si>
  <si>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</si>
  <si>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</si>
  <si>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</si>
  <si>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</si>
  <si>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</si>
  <si>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</si>
  <si>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</si>
  <si>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</si>
  <si>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</si>
  <si>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</si>
  <si>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</si>
  <si>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</si>
  <si>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</si>
  <si>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</si>
  <si>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</si>
  <si>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</si>
  <si>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</si>
  <si>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</si>
  <si>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</si>
  <si>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</si>
  <si>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</si>
  <si>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</si>
  <si>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</si>
  <si>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</si>
  <si>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</si>
  <si>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</si>
  <si>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</si>
  <si>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</si>
  <si>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</si>
  <si>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</si>
  <si>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</si>
  <si>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</si>
  <si>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</si>
  <si>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</si>
  <si>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</si>
  <si>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</si>
  <si>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</si>
  <si>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</si>
  <si>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</si>
  <si>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</si>
  <si>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</si>
  <si>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</si>
  <si>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</si>
  <si>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</si>
  <si>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</si>
  <si>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</si>
  <si>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</si>
  <si>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</si>
  <si>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</si>
  <si>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</si>
  <si>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</si>
  <si>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</si>
  <si>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</si>
  <si>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</si>
  <si>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</si>
  <si>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</si>
  <si>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</si>
  <si>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</si>
  <si>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</si>
  <si>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</si>
  <si>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</si>
  <si>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</si>
  <si>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</si>
  <si>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</si>
  <si>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</si>
  <si>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</si>
  <si>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</si>
  <si>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</si>
  <si>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</si>
  <si>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</si>
  <si>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</si>
  <si>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</si>
  <si>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</si>
  <si>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</si>
  <si>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</si>
  <si>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</si>
  <si>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</si>
  <si>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</si>
  <si>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</si>
  <si>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</si>
  <si>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</si>
  <si>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</si>
  <si>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</si>
  <si>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</si>
  <si>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</si>
  <si>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</si>
  <si>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</si>
  <si>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</si>
  <si>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</si>
  <si>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</si>
  <si>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</si>
  <si>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</si>
  <si>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</si>
  <si>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</si>
  <si>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</si>
  <si>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</si>
  <si>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</si>
  <si>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</si>
  <si>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</si>
  <si>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</si>
  <si>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</si>
  <si>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</si>
  <si>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</si>
  <si>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</si>
  <si>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</si>
  <si>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</si>
  <si>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</si>
  <si>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</si>
  <si>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</si>
  <si>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</si>
  <si>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</si>
  <si>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</si>
  <si>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</si>
  <si>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</si>
  <si>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</si>
  <si>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</si>
  <si>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</si>
  <si>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</si>
  <si>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</si>
  <si>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</si>
  <si>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</si>
  <si>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</si>
  <si>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</si>
  <si>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</si>
  <si>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</si>
  <si>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</si>
  <si>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</si>
  <si>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</si>
  <si>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</si>
  <si>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</si>
  <si>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</si>
  <si>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</si>
  <si>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</si>
  <si>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</si>
  <si>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</si>
  <si>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</si>
  <si>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</si>
  <si>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</si>
  <si>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</si>
  <si>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</si>
  <si>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</si>
  <si>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</si>
  <si>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</si>
  <si>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</si>
  <si>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</si>
  <si>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</si>
  <si>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</si>
  <si>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</si>
  <si>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</si>
  <si>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</si>
  <si>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</si>
  <si>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</si>
  <si>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</si>
  <si>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</si>
  <si>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</si>
  <si>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</si>
  <si>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</si>
  <si>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</si>
  <si>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</si>
  <si>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</si>
  <si>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</si>
  <si>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</si>
  <si>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</si>
  <si>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</si>
  <si>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</si>
  <si>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</si>
  <si>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</si>
  <si>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</si>
  <si>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</si>
  <si>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</si>
  <si>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</si>
  <si>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</si>
  <si>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</si>
  <si>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</si>
  <si>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</si>
  <si>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</si>
  <si>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</si>
  <si>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</si>
  <si>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</si>
  <si>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</si>
  <si>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</si>
  <si>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</si>
  <si>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</si>
  <si>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</si>
  <si>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</si>
  <si>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</si>
  <si>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</si>
  <si>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</si>
  <si>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</si>
  <si>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</si>
  <si>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</si>
  <si>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</si>
  <si>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</si>
  <si>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</si>
  <si>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</si>
  <si>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</si>
  <si>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</si>
  <si>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</si>
  <si>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</si>
  <si>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</si>
  <si>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</si>
  <si>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</si>
  <si>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</si>
  <si>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</si>
  <si>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</si>
  <si>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</si>
  <si>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</si>
  <si>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</si>
  <si>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</si>
  <si>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</si>
  <si>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</si>
  <si>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</si>
  <si>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</si>
  <si>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</si>
  <si>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</si>
  <si>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</si>
  <si>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</si>
  <si>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</si>
  <si>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</si>
  <si>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</si>
  <si>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</si>
  <si>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</si>
  <si>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</si>
  <si>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</si>
  <si>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</si>
  <si>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</si>
  <si>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</si>
  <si>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</si>
  <si>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</si>
  <si>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</si>
  <si>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</si>
  <si>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</si>
  <si>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</si>
  <si>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</si>
  <si>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</si>
  <si>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</si>
  <si>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</si>
  <si>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</si>
  <si>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</si>
  <si>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</si>
  <si>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</si>
  <si>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</si>
  <si>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</si>
  <si>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</si>
  <si>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</si>
  <si>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</si>
  <si>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</si>
  <si>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</si>
  <si>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</si>
  <si>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</si>
  <si>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</si>
  <si>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</si>
  <si>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</si>
  <si>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</si>
  <si>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</si>
  <si>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</si>
  <si>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</si>
  <si>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</si>
  <si>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</si>
  <si>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</si>
  <si>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</si>
  <si>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</si>
  <si>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</si>
  <si>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</si>
  <si>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</si>
  <si>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</si>
  <si>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</si>
  <si>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</si>
  <si>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</si>
  <si>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</si>
  <si>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</si>
  <si>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</si>
  <si>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</si>
  <si>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</si>
  <si>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</si>
  <si>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</si>
  <si>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</si>
  <si>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</si>
  <si>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</si>
  <si>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</si>
  <si>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</si>
  <si>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</si>
  <si>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</si>
  <si>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</si>
  <si>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</si>
  <si>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</si>
  <si>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</si>
  <si>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</si>
  <si>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</si>
  <si>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</si>
  <si>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</si>
  <si>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</si>
  <si>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</si>
  <si>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</si>
  <si>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</si>
  <si>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</si>
  <si>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</si>
  <si>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</si>
  <si>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</si>
  <si>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</si>
  <si>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</si>
  <si>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</si>
  <si>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</si>
  <si>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</si>
  <si>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</si>
  <si>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</si>
  <si>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</si>
  <si>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</si>
  <si>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</si>
  <si>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</si>
  <si>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</si>
  <si>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</si>
  <si>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</si>
  <si>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</si>
  <si>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</si>
  <si>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</si>
  <si>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</si>
  <si>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</si>
  <si>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</si>
  <si>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</si>
  <si>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</si>
  <si>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</si>
  <si>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</si>
  <si>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</si>
  <si>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</si>
  <si>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</si>
  <si>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</si>
  <si>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</si>
  <si>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</si>
  <si>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</si>
  <si>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</si>
  <si>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</si>
  <si>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</si>
  <si>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</si>
  <si>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</si>
  <si>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</si>
  <si>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</si>
  <si>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</si>
  <si>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</si>
  <si>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</si>
  <si>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</si>
  <si>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</si>
  <si>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</si>
  <si>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</si>
  <si>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</si>
  <si>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</si>
  <si>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</si>
  <si>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</si>
  <si>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</si>
  <si>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</si>
  <si>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</si>
  <si>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</si>
  <si>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</si>
  <si>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</si>
  <si>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</si>
  <si>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</si>
  <si>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</si>
  <si>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</si>
  <si>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</si>
  <si>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</si>
  <si>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</si>
  <si>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</si>
  <si>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</si>
  <si>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</si>
  <si>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</si>
  <si>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</si>
  <si>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</si>
  <si>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</si>
  <si>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</si>
  <si>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</si>
  <si>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</si>
  <si>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</si>
  <si>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</si>
  <si>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</si>
  <si>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</si>
  <si>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</si>
  <si>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</si>
  <si>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</si>
  <si>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</si>
  <si>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</si>
  <si>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</si>
  <si>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</si>
  <si>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</si>
  <si>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</si>
  <si>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</si>
  <si>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</si>
  <si>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</si>
  <si>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</si>
  <si>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</si>
  <si>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</si>
  <si>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</si>
  <si>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</si>
  <si>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</si>
  <si>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</si>
  <si>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</si>
  <si>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</si>
  <si>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</si>
  <si>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</si>
  <si>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</si>
  <si>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</si>
  <si>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</si>
  <si>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</si>
  <si>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</si>
  <si>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</si>
  <si>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</si>
  <si>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</si>
  <si>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</si>
  <si>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</si>
  <si>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</si>
  <si>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</si>
  <si>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</si>
  <si>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</si>
  <si>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</si>
  <si>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</si>
  <si>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</si>
  <si>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</si>
  <si>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</si>
  <si>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</si>
  <si>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</si>
  <si>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</si>
  <si>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</si>
  <si>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</si>
  <si>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</si>
  <si>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</si>
  <si>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</si>
  <si>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</si>
  <si>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</si>
  <si>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</si>
  <si>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</si>
  <si>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</si>
  <si>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</si>
  <si>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</si>
  <si>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</si>
  <si>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</si>
  <si>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</si>
  <si>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</si>
  <si>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</si>
  <si>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</si>
  <si>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</si>
  <si>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</si>
  <si>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</si>
  <si>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</si>
  <si>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</si>
  <si>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</si>
  <si>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</si>
  <si>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</si>
  <si>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</si>
  <si>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</si>
  <si>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</si>
  <si>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</si>
  <si>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</si>
  <si>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</si>
  <si>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</si>
  <si>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</si>
  <si>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</si>
  <si>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</si>
  <si>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</si>
  <si>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</si>
  <si>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</si>
  <si>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</si>
  <si>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</si>
  <si>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</si>
  <si>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</si>
  <si>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</si>
  <si>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</si>
  <si>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</si>
  <si>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</si>
  <si>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</si>
  <si>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</si>
  <si>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</si>
  <si>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</si>
  <si>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</si>
  <si>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</si>
  <si>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</si>
  <si>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</si>
  <si>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</si>
  <si>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</si>
  <si>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</si>
  <si>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</si>
  <si>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</si>
  <si>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</si>
  <si>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</si>
  <si>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</si>
  <si>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</si>
  <si>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</si>
  <si>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</si>
  <si>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</si>
  <si>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</si>
  <si>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</si>
  <si>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</si>
  <si>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</si>
  <si>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</si>
  <si>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</si>
  <si>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</si>
  <si>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</si>
  <si>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</si>
  <si>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</si>
  <si>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</si>
  <si>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</si>
  <si>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</si>
  <si>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</si>
  <si>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</si>
  <si>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</si>
  <si>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</si>
  <si>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</si>
  <si>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</si>
  <si>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</si>
  <si>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</si>
  <si>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</si>
  <si>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</si>
  <si>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</si>
  <si>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</si>
  <si>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</si>
  <si>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</si>
  <si>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</si>
  <si>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</si>
  <si>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</si>
  <si>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</si>
  <si>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</si>
  <si>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</si>
  <si>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</si>
  <si>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</si>
  <si>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</si>
  <si>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</si>
  <si>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</si>
  <si>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</si>
  <si>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</si>
  <si>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</si>
  <si>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</si>
  <si>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</si>
  <si>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</si>
  <si>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</si>
  <si>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</si>
  <si>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</si>
  <si>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</si>
  <si>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</si>
  <si>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</si>
  <si>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</si>
  <si>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</si>
  <si>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</si>
  <si>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</si>
  <si>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</si>
  <si>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</si>
  <si>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</si>
  <si>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</si>
  <si>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</si>
  <si>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</si>
  <si>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</si>
  <si>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</si>
  <si>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</si>
  <si>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</si>
  <si>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</si>
  <si>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</si>
  <si>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</si>
  <si>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</si>
  <si>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</si>
  <si>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</si>
  <si>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</si>
  <si>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</si>
  <si>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</si>
  <si>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</si>
  <si>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</si>
  <si>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</si>
  <si>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</si>
  <si>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</si>
  <si>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</si>
  <si>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</si>
  <si>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</si>
  <si>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</si>
  <si>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</si>
  <si>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</si>
  <si>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</si>
  <si>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</si>
  <si>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</si>
  <si>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</si>
  <si>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</si>
  <si>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</si>
  <si>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</si>
  <si>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</si>
  <si>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</si>
  <si>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</si>
  <si>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</si>
  <si>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</si>
  <si>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</si>
  <si>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</si>
  <si>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</si>
  <si>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</si>
  <si>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</si>
  <si>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</si>
  <si>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</si>
  <si>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</si>
  <si>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</si>
  <si>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</si>
  <si>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</si>
  <si>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</si>
  <si>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</si>
  <si>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</si>
  <si>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</si>
  <si>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</si>
  <si>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</si>
  <si>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</si>
  <si>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</si>
  <si>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</si>
  <si>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</si>
  <si>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</si>
  <si>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</si>
  <si>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</si>
  <si>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</si>
  <si>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</si>
  <si>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</si>
  <si>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</si>
  <si>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</si>
  <si>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</si>
  <si>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</si>
  <si>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</si>
  <si>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</si>
  <si>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</si>
  <si>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</si>
  <si>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</si>
  <si>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</si>
  <si>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</si>
  <si>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</si>
  <si>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</si>
  <si>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</si>
  <si>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</si>
  <si>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</si>
  <si>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</si>
  <si>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</si>
  <si>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</si>
  <si>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</si>
  <si>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</si>
  <si>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</si>
  <si>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</si>
  <si>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</si>
  <si>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</si>
  <si>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</si>
  <si>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</si>
  <si>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</si>
  <si>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</si>
  <si>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</si>
  <si>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</si>
  <si>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</si>
  <si>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</si>
  <si>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</si>
  <si>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</si>
  <si>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</si>
  <si>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</si>
  <si>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</si>
  <si>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</si>
  <si>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</si>
  <si>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</si>
  <si>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</si>
  <si>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</si>
  <si>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</si>
  <si>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</si>
  <si>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</si>
  <si>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</si>
  <si>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</si>
  <si>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</si>
  <si>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</si>
  <si>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</si>
  <si>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</si>
  <si>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</si>
  <si>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</si>
  <si>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</si>
  <si>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</si>
  <si>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</si>
  <si>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</si>
  <si>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</si>
  <si>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</si>
  <si>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</si>
  <si>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</si>
  <si>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</si>
  <si>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</si>
  <si>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</si>
  <si>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</si>
  <si>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</si>
  <si>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</si>
  <si>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</si>
  <si>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</si>
  <si>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</si>
  <si>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</si>
  <si>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</si>
  <si>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</si>
  <si>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</si>
  <si>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</si>
  <si>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</si>
  <si>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</si>
  <si>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</si>
  <si>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</si>
  <si>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</si>
  <si>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</si>
  <si>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</si>
  <si>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</si>
  <si>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</si>
  <si>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</si>
  <si>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</si>
  <si>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</si>
  <si>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</si>
  <si>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</si>
  <si>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</si>
  <si>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</si>
  <si>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</si>
  <si>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</si>
  <si>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</si>
  <si>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</si>
  <si>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</si>
  <si>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</si>
  <si>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</si>
  <si>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</si>
  <si>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</si>
  <si>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</si>
  <si>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</si>
  <si>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</si>
  <si>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</si>
  <si>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</si>
  <si>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</si>
  <si>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</si>
  <si>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</si>
  <si>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</si>
  <si>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</si>
  <si>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</si>
  <si>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</si>
  <si>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</si>
  <si>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</si>
  <si>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</si>
  <si>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</si>
  <si>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</si>
  <si>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</si>
  <si>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</si>
  <si>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</si>
  <si>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</si>
  <si>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</si>
  <si>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</si>
  <si>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</si>
  <si>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</si>
  <si>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</si>
  <si>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</si>
  <si>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</si>
  <si>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</si>
  <si>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</si>
  <si>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</si>
  <si>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</si>
  <si>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</si>
  <si>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</si>
  <si>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</si>
  <si>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</si>
  <si>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</si>
  <si>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</si>
  <si>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</si>
  <si>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</si>
  <si>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</si>
  <si>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</si>
  <si>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</si>
  <si>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</si>
  <si>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</si>
  <si>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</si>
  <si>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</si>
  <si>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</si>
  <si>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</si>
  <si>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</si>
  <si>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</si>
  <si>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</si>
  <si>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</si>
  <si>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</si>
  <si>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</si>
  <si>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</si>
  <si>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</si>
  <si>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</si>
  <si>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</si>
  <si>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</si>
  <si>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</si>
  <si>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</si>
  <si>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</si>
  <si>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</si>
  <si>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</si>
  <si>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</si>
  <si>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</si>
  <si>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</si>
  <si>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</si>
  <si>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</si>
  <si>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</si>
  <si>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</si>
  <si>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</si>
  <si>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</si>
  <si>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</si>
  <si>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</si>
  <si>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</si>
  <si>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</si>
  <si>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</si>
  <si>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</si>
  <si>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</si>
  <si>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</si>
  <si>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</si>
  <si>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</si>
  <si>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</si>
  <si>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</si>
  <si>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</si>
  <si>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</si>
  <si>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</si>
  <si>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</si>
  <si>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</si>
  <si>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</si>
  <si>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</si>
  <si>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</si>
  <si>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</si>
  <si>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</si>
  <si>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</si>
  <si>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</si>
  <si>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</si>
  <si>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</si>
  <si>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</si>
  <si>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</si>
  <si>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</si>
  <si>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</si>
  <si>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</si>
  <si>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</si>
  <si>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</si>
  <si>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</si>
  <si>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</si>
  <si>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</si>
  <si>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</si>
  <si>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</si>
  <si>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</si>
  <si>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</si>
  <si>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</si>
  <si>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</si>
  <si>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</si>
  <si>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</si>
  <si>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</si>
  <si>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</si>
  <si>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</si>
  <si>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</si>
  <si>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</si>
  <si>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</si>
  <si>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</si>
  <si>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</si>
  <si>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</si>
  <si>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</si>
  <si>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</si>
  <si>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</si>
  <si>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</si>
  <si>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</si>
  <si>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</si>
  <si>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</si>
  <si>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</si>
  <si>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</si>
  <si>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</si>
  <si>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</si>
  <si>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</si>
  <si>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</si>
  <si>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</si>
  <si>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</si>
  <si>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</si>
  <si>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</si>
  <si>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</si>
  <si>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</si>
  <si>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</si>
  <si>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</si>
  <si>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</si>
  <si>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</si>
  <si>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</si>
  <si>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</si>
  <si>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</si>
  <si>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</si>
  <si>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</si>
  <si>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</si>
  <si>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</si>
  <si>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</si>
  <si>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</si>
  <si>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</si>
  <si>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</si>
  <si>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</si>
  <si>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</si>
  <si>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</si>
  <si>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</si>
  <si>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</si>
  <si>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</si>
  <si>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</si>
  <si>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</si>
  <si>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</si>
  <si>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</si>
  <si>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</si>
  <si>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</si>
  <si>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</si>
  <si>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</si>
  <si>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</si>
  <si>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</si>
  <si>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</si>
  <si>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</si>
  <si>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</si>
  <si>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</si>
  <si>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</si>
  <si>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</si>
  <si>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</si>
  <si>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</si>
  <si>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</si>
  <si>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</si>
  <si>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</si>
  <si>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</si>
  <si>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</si>
  <si>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</si>
  <si>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</si>
  <si>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</si>
  <si>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</si>
  <si>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</si>
  <si>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</si>
  <si>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</si>
  <si>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</si>
  <si>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</si>
  <si>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</si>
  <si>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</si>
  <si>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</si>
  <si>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</si>
  <si>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</si>
  <si>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</si>
  <si>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</si>
  <si>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</si>
  <si>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</si>
  <si>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</si>
  <si>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</si>
  <si>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</si>
  <si>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</si>
  <si>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</si>
  <si>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</si>
  <si>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</si>
  <si>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</si>
  <si>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</si>
  <si>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</si>
  <si>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</si>
  <si>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</si>
  <si>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</si>
  <si>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</si>
  <si>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</si>
  <si>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</si>
  <si>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</si>
  <si>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</si>
  <si>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</si>
  <si>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</si>
  <si>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</si>
  <si>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</si>
  <si>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</si>
  <si>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</si>
  <si>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</si>
  <si>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</si>
  <si>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</si>
  <si>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</si>
  <si>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</si>
  <si>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</si>
  <si>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</si>
  <si>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</si>
  <si>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</si>
  <si>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</si>
  <si>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</si>
  <si>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</si>
  <si>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</si>
  <si>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</si>
  <si>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</si>
  <si>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</si>
  <si>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</si>
  <si>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</si>
  <si>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</si>
  <si>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</si>
  <si>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</si>
  <si>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</si>
  <si>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</si>
  <si>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</si>
  <si>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</si>
  <si>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</si>
  <si>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</si>
  <si>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</si>
  <si>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</si>
  <si>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</si>
  <si>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</si>
  <si>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</si>
  <si>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</si>
  <si>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</si>
  <si>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</si>
  <si>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</si>
  <si>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</si>
  <si>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</si>
  <si>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</si>
  <si>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</si>
  <si>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</si>
  <si>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</si>
  <si>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</si>
  <si>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</si>
  <si>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</si>
  <si>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</si>
  <si>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</si>
  <si>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</si>
  <si>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</si>
  <si>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</si>
  <si>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</si>
  <si>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</si>
  <si>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</si>
  <si>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</si>
  <si>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</si>
  <si>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</si>
  <si>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</si>
  <si>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</si>
  <si>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</si>
  <si>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</si>
  <si>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</si>
  <si>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</si>
  <si>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</si>
  <si>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</si>
  <si>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</si>
  <si>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</si>
  <si>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</si>
  <si>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</si>
  <si>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</si>
  <si>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</si>
  <si>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</si>
  <si>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</si>
  <si>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</si>
  <si>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</si>
  <si>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</si>
  <si>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</si>
  <si>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</si>
  <si>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</si>
  <si>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</si>
  <si>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</si>
  <si>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</si>
  <si>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</si>
  <si>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</si>
  <si>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</si>
  <si>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</si>
  <si>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</si>
  <si>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</si>
  <si>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</si>
  <si>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</si>
  <si>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</si>
  <si>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</si>
  <si>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</si>
  <si>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</si>
  <si>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</si>
  <si>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</si>
  <si>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</si>
  <si>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</si>
  <si>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</si>
  <si>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</si>
  <si>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</si>
  <si>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</si>
  <si>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</si>
  <si>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</si>
  <si>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</si>
  <si>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</si>
  <si>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</si>
  <si>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</si>
  <si>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</si>
  <si>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</si>
  <si>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</si>
  <si>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</si>
  <si>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</si>
  <si>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</si>
  <si>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</si>
  <si>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</si>
  <si>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</si>
  <si>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</si>
  <si>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</si>
  <si>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</si>
  <si>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</si>
  <si>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</si>
  <si>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</si>
  <si>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</si>
  <si>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</si>
  <si>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</si>
  <si>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</si>
  <si>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</si>
  <si>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</si>
  <si>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</si>
  <si>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</si>
  <si>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</si>
  <si>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</si>
  <si>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</si>
  <si>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</si>
  <si>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</si>
  <si>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</si>
  <si>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</si>
  <si>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</si>
  <si>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</si>
  <si>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</si>
  <si>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</si>
  <si>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</si>
  <si>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</si>
  <si>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</si>
  <si>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</si>
  <si>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</si>
  <si>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</si>
  <si>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</si>
  <si>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</si>
  <si>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</si>
  <si>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</si>
  <si>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</si>
  <si>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</si>
  <si>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</si>
  <si>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</si>
  <si>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</si>
  <si>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</si>
  <si>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</si>
  <si>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</si>
  <si>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</si>
  <si>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</si>
  <si>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</si>
  <si>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</si>
  <si>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</si>
  <si>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</si>
  <si>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</si>
  <si>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</si>
  <si>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</si>
  <si>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</si>
  <si>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</si>
  <si>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</si>
  <si>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</si>
  <si>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</si>
  <si>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</si>
  <si>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</si>
  <si>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</si>
  <si>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</si>
  <si>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</si>
  <si>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</si>
  <si>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</si>
  <si>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</si>
  <si>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</si>
  <si>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</si>
  <si>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</si>
  <si>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</si>
  <si>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</si>
  <si>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</si>
  <si>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</si>
  <si>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</si>
  <si>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</si>
  <si>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</si>
  <si>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</si>
  <si>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</si>
  <si>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</si>
  <si>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</si>
  <si>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</si>
  <si>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</si>
  <si>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</si>
  <si>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</si>
  <si>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</si>
  <si>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</si>
  <si>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</si>
  <si>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</si>
  <si>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</si>
  <si>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</si>
  <si>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</si>
  <si>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</si>
  <si>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</si>
  <si>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</si>
  <si>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</si>
  <si>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</si>
  <si>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</si>
  <si>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</si>
  <si>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</si>
  <si>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</si>
  <si>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</si>
  <si>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</si>
  <si>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</si>
  <si>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</si>
  <si>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</si>
  <si>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</si>
  <si>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</si>
  <si>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</si>
  <si>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</si>
  <si>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</si>
  <si>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</si>
  <si>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</si>
  <si>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</si>
  <si>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</si>
  <si>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</si>
  <si>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</si>
  <si>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</si>
  <si>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</si>
  <si>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</si>
  <si>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</si>
  <si>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</si>
  <si>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</si>
  <si>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</si>
  <si>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</si>
  <si>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</si>
  <si>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</si>
  <si>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</si>
  <si>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</si>
  <si>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</si>
  <si>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</si>
  <si>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</si>
  <si>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</si>
  <si>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</si>
  <si>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</si>
  <si>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</si>
  <si>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</si>
  <si>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</si>
  <si>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</si>
  <si>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</si>
  <si>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</si>
  <si>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</si>
  <si>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</si>
  <si>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</si>
  <si>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</si>
  <si>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</si>
  <si>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</si>
  <si>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</si>
  <si>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</si>
  <si>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</si>
  <si>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</si>
  <si>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</si>
  <si>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</si>
  <si>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</si>
  <si>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</si>
  <si>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</si>
  <si>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</si>
  <si>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</si>
  <si>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</si>
  <si>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</si>
  <si>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</si>
  <si>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</si>
  <si>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</si>
  <si>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</si>
  <si>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</si>
  <si>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</si>
  <si>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</si>
  <si>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</si>
  <si>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</si>
  <si>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</si>
  <si>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</si>
  <si>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</si>
  <si>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</si>
  <si>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</si>
  <si>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</si>
  <si>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</si>
  <si>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</si>
  <si>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</si>
  <si>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</si>
  <si>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</si>
  <si>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</si>
  <si>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</si>
  <si>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</si>
  <si>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</si>
  <si>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</si>
  <si>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</si>
  <si>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</si>
  <si>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</si>
  <si>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</si>
  <si>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</si>
  <si>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</si>
  <si>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</si>
  <si>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</si>
  <si>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</si>
  <si>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</si>
  <si>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</si>
  <si>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</si>
  <si>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</si>
  <si>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</si>
  <si>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</si>
  <si>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</si>
  <si>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</si>
  <si>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</si>
  <si>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</si>
  <si>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</si>
  <si>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</si>
  <si>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</si>
  <si>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</si>
  <si>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</si>
  <si>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</si>
  <si>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</si>
  <si>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</si>
  <si>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</si>
  <si>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</si>
  <si>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</si>
  <si>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</si>
  <si>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</si>
  <si>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</si>
  <si>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</si>
  <si>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</si>
  <si>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</si>
  <si>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</si>
  <si>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</si>
  <si>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</si>
  <si>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</si>
  <si>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</si>
  <si>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</si>
  <si>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</si>
  <si>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</si>
  <si>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</si>
  <si>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</si>
  <si>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</si>
  <si>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</si>
  <si>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</si>
  <si>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</si>
  <si>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</si>
  <si>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</si>
  <si>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</si>
  <si>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</si>
  <si>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</si>
  <si>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</si>
  <si>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</si>
  <si>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</si>
  <si>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</si>
  <si>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</si>
  <si>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</si>
  <si>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</si>
  <si>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</si>
  <si>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</si>
  <si>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</si>
  <si>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</si>
  <si>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</si>
  <si>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</si>
  <si>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</si>
  <si>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</si>
  <si>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</si>
  <si>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</si>
  <si>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</si>
  <si>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</si>
  <si>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</si>
  <si>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</si>
  <si>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</si>
  <si>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</si>
  <si>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</si>
  <si>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</si>
  <si>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</si>
  <si>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</si>
  <si>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</si>
  <si>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</si>
  <si>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</si>
  <si>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</si>
  <si>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</si>
  <si>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</si>
  <si>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</si>
  <si>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</si>
  <si>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</si>
  <si>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</si>
  <si>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</si>
  <si>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</si>
  <si>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</si>
  <si>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</si>
  <si>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</si>
  <si>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</si>
  <si>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</si>
  <si>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</si>
  <si>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</si>
  <si>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</si>
  <si>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</si>
  <si>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</si>
  <si>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</si>
  <si>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</si>
  <si>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</si>
  <si>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</si>
  <si>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</si>
  <si>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</si>
  <si>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</si>
  <si>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</si>
  <si>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</si>
  <si>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</si>
  <si>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</si>
  <si>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</si>
  <si>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</si>
  <si>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</si>
  <si>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</si>
  <si>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</si>
  <si>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</si>
  <si>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</si>
  <si>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</si>
  <si>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</si>
  <si>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</si>
  <si>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</si>
  <si>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</si>
  <si>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</si>
  <si>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</si>
  <si>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</si>
  <si>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</si>
  <si>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</si>
  <si>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</si>
  <si>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</si>
  <si>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</si>
  <si>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</si>
  <si>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</si>
  <si>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</si>
  <si>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</si>
  <si>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</si>
  <si>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</si>
  <si>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</si>
  <si>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</si>
  <si>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</si>
  <si>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</si>
  <si>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</si>
  <si>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</si>
  <si>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</si>
  <si>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</si>
  <si>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</si>
  <si>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</si>
  <si>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</si>
  <si>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</si>
  <si>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</si>
  <si>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</si>
  <si>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</si>
  <si>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</si>
  <si>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</si>
  <si>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</si>
  <si>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</si>
  <si>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</si>
  <si>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</si>
  <si>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</si>
  <si>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</si>
  <si>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</si>
  <si>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</si>
  <si>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</si>
  <si>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</si>
  <si>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</si>
  <si>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</si>
  <si>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</si>
  <si>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</si>
  <si>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</si>
  <si>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</si>
  <si>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</si>
  <si>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</si>
  <si>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</si>
  <si>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</si>
  <si>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</si>
  <si>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</si>
  <si>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</si>
  <si>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</si>
  <si>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</si>
  <si>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</si>
  <si>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</si>
  <si>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</si>
  <si>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</si>
  <si>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</si>
  <si>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</si>
  <si>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</si>
  <si>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</si>
  <si>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</si>
  <si>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</si>
  <si>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</si>
  <si>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</si>
  <si>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</si>
  <si>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</si>
  <si>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</si>
  <si>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</si>
  <si>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</si>
  <si>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</si>
  <si>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</si>
  <si>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</si>
  <si>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</si>
  <si>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</si>
  <si>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</si>
  <si>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</si>
  <si>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</si>
  <si>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</si>
  <si>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</si>
  <si>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</si>
  <si>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</si>
  <si>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</si>
  <si>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</si>
  <si>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</si>
  <si>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</si>
  <si>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</si>
  <si>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</si>
  <si>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</si>
  <si>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</si>
  <si>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</si>
  <si>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</si>
  <si>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</si>
  <si>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</si>
  <si>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</si>
  <si>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</si>
  <si>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</si>
  <si>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</si>
  <si>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</si>
  <si>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</si>
  <si>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</si>
  <si>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</si>
  <si>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</si>
  <si>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</si>
  <si>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</si>
  <si>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</si>
  <si>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</si>
  <si>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</si>
  <si>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</si>
  <si>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</si>
  <si>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</si>
  <si>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</si>
  <si>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</si>
  <si>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</si>
  <si>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</si>
  <si>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</si>
  <si>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</si>
  <si>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</si>
  <si>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</si>
  <si>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</si>
  <si>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</si>
  <si>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</si>
  <si>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</si>
  <si>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</si>
  <si>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</si>
  <si>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</si>
  <si>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</si>
  <si>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</si>
  <si>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</si>
  <si>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</si>
  <si>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</si>
  <si>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</si>
  <si>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</si>
  <si>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</si>
  <si>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</si>
  <si>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</si>
  <si>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</si>
  <si>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</si>
  <si>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</si>
  <si>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</si>
  <si>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</si>
  <si>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</si>
  <si>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</si>
  <si>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</si>
  <si>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</si>
  <si>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</si>
  <si>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</si>
  <si>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</si>
  <si>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</si>
  <si>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</si>
  <si>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</si>
  <si>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</si>
  <si>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</si>
  <si>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</si>
  <si>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</si>
  <si>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</si>
  <si>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</si>
  <si>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</si>
  <si>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</si>
  <si>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</si>
  <si>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</si>
  <si>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</si>
  <si>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</si>
  <si>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</si>
  <si>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</si>
  <si>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</si>
  <si>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</si>
  <si>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</si>
  <si>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</si>
  <si>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</si>
  <si>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</si>
  <si>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</si>
  <si>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</si>
  <si>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</si>
  <si>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</si>
  <si>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</si>
  <si>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</si>
  <si>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</si>
  <si>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</si>
  <si>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</si>
  <si>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</si>
  <si>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</si>
  <si>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</si>
  <si>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</si>
  <si>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</si>
  <si>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</si>
  <si>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</si>
  <si>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</si>
  <si>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</si>
  <si>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</si>
  <si>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</si>
  <si>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</si>
  <si>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</si>
  <si>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</si>
  <si>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</si>
  <si>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</si>
  <si>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</si>
  <si>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</si>
  <si>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</si>
  <si>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</si>
  <si>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</si>
  <si>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</si>
  <si>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</si>
  <si>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</si>
  <si>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</si>
  <si>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</si>
  <si>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</si>
  <si>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</si>
  <si>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</si>
  <si>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</si>
  <si>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</si>
  <si>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</si>
  <si>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</si>
  <si>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</si>
  <si>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</si>
  <si>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</si>
  <si>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</si>
  <si>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</si>
  <si>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</si>
  <si>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</si>
  <si>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</si>
  <si>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</si>
  <si>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</si>
  <si>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</si>
  <si>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</si>
  <si>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</si>
  <si>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</si>
  <si>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</si>
  <si>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</si>
  <si>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</si>
  <si>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</si>
  <si>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</si>
  <si>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</si>
  <si>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</si>
  <si>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</si>
  <si>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</si>
  <si>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</si>
  <si>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</si>
  <si>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</si>
  <si>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</si>
  <si>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</si>
  <si>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</si>
  <si>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</si>
  <si>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</si>
  <si>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</si>
  <si>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</si>
  <si>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</si>
  <si>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</si>
  <si>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</si>
  <si>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</si>
  <si>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</si>
  <si>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</si>
  <si>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</si>
  <si>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</si>
  <si>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</si>
  <si>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</si>
  <si>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</si>
  <si>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</si>
  <si>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</si>
  <si>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</si>
  <si>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</si>
  <si>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</si>
  <si>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</si>
  <si>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</si>
  <si>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</si>
  <si>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</si>
  <si>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</si>
  <si>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</si>
  <si>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</si>
  <si>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</si>
  <si>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</si>
  <si>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</si>
  <si>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</si>
  <si>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</si>
  <si>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</si>
  <si>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</si>
  <si>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</si>
  <si>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</si>
  <si>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</si>
  <si>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</si>
  <si>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</si>
  <si>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</si>
  <si>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</si>
  <si>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</si>
  <si>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</si>
  <si>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</si>
  <si>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</si>
  <si>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</si>
  <si>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</si>
  <si>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</si>
  <si>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</si>
  <si>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</si>
  <si>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</si>
  <si>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</si>
  <si>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</si>
  <si>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</si>
  <si>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</si>
  <si>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</si>
  <si>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</si>
  <si>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</si>
  <si>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</si>
  <si>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</si>
  <si>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</si>
  <si>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</si>
  <si>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</si>
  <si>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</si>
  <si>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</si>
  <si>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</si>
  <si>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</si>
  <si>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</si>
  <si>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</si>
  <si>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</si>
  <si>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</si>
  <si>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</si>
  <si>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</si>
  <si>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</si>
  <si>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</si>
  <si>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</si>
  <si>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</si>
  <si>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</si>
  <si>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</si>
  <si>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</si>
  <si>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</si>
  <si>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</si>
  <si>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</si>
  <si>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</si>
  <si>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</si>
  <si>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</si>
  <si>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</si>
  <si>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</si>
  <si>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</si>
  <si>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</si>
  <si>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</si>
  <si>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</si>
  <si>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</si>
  <si>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</si>
  <si>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</si>
  <si>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</si>
  <si>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</si>
  <si>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</si>
  <si>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</si>
  <si>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</si>
  <si>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</si>
  <si>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</si>
  <si>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</si>
  <si>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</si>
  <si>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</si>
  <si>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</si>
  <si>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</si>
  <si>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</si>
  <si>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</si>
  <si>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</si>
  <si>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</si>
  <si>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</si>
  <si>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</si>
  <si>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</si>
  <si>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</si>
  <si>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</si>
  <si>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</si>
  <si>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</si>
  <si>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</si>
  <si>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</si>
  <si>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</si>
  <si>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</si>
  <si>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</si>
  <si>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</si>
  <si>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</si>
  <si>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</si>
  <si>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</si>
  <si>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</si>
  <si>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</si>
  <si>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</si>
  <si>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</si>
  <si>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</si>
  <si>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</si>
  <si>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</si>
  <si>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</si>
  <si>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</si>
  <si>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</si>
  <si>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</si>
  <si>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</si>
  <si>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</si>
  <si>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</si>
  <si>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</si>
  <si>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</si>
  <si>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</si>
  <si>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</si>
  <si>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</si>
  <si>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</si>
  <si>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</si>
  <si>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</si>
  <si>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</si>
  <si>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</si>
  <si>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</si>
  <si>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</si>
  <si>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</si>
  <si>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</si>
  <si>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</si>
  <si>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</si>
  <si>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</si>
  <si>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</si>
  <si>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</si>
  <si>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</si>
  <si>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</si>
  <si>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</si>
  <si>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</si>
  <si>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</si>
  <si>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</si>
  <si>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</si>
  <si>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</si>
  <si>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</si>
  <si>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</si>
  <si>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</si>
  <si>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</si>
  <si>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</si>
  <si>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</si>
  <si>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</si>
  <si>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</si>
  <si>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</si>
  <si>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</si>
  <si>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</si>
  <si>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</si>
  <si>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</si>
  <si>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</si>
  <si>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</si>
  <si>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</si>
  <si>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</si>
  <si>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</si>
  <si>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</si>
  <si>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</si>
  <si>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</si>
  <si>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</si>
  <si>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</si>
  <si>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</si>
  <si>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</si>
  <si>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</si>
  <si>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</si>
  <si>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</si>
  <si>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</si>
  <si>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</si>
  <si>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</si>
  <si>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</si>
  <si>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</si>
  <si>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</si>
  <si>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</si>
  <si>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</si>
  <si>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</si>
  <si>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</si>
  <si>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</si>
  <si>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</si>
  <si>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</si>
  <si>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</si>
  <si>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</si>
  <si>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</si>
  <si>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</si>
  <si>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</si>
  <si>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</si>
  <si>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</si>
  <si>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</si>
  <si>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</si>
  <si>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</si>
  <si>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</si>
  <si>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</si>
  <si>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</si>
  <si>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</si>
  <si>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</si>
  <si>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</si>
  <si>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</si>
  <si>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</si>
  <si>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</si>
  <si>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</si>
  <si>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</si>
  <si>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</si>
  <si>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</si>
  <si>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</si>
  <si>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</si>
  <si>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</si>
  <si>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</si>
  <si>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</si>
  <si>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</si>
  <si>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</si>
  <si>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</si>
  <si>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</si>
  <si>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</si>
  <si>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</si>
  <si>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</si>
  <si>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</si>
  <si>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</si>
  <si>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</si>
  <si>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</si>
  <si>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</si>
  <si>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</si>
  <si>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</si>
  <si>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</si>
  <si>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</si>
  <si>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</si>
  <si>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</si>
  <si>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</si>
  <si>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</si>
  <si>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</si>
  <si>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</si>
  <si>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</si>
  <si>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</si>
  <si>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</si>
  <si>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</si>
  <si>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</si>
  <si>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</si>
  <si>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</si>
  <si>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</si>
  <si>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</si>
  <si>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</si>
  <si>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</si>
  <si>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</si>
  <si>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</si>
  <si>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</si>
  <si>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</si>
  <si>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</si>
  <si>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</si>
  <si>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</si>
  <si>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</si>
  <si>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</si>
  <si>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</si>
  <si>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</si>
  <si>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</si>
  <si>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</si>
  <si>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</si>
  <si>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</si>
  <si>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</si>
  <si>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</si>
  <si>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</si>
  <si>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</si>
  <si>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</si>
  <si>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</si>
  <si>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</si>
  <si>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</si>
  <si>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</si>
  <si>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</si>
  <si>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</si>
  <si>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</si>
  <si>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</si>
  <si>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</si>
  <si>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</si>
  <si>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</si>
  <si>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</si>
  <si>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</si>
  <si>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</si>
  <si>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</si>
  <si>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</si>
  <si>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</si>
  <si>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</si>
  <si>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</si>
  <si>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</si>
  <si>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</si>
  <si>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</si>
  <si>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</si>
  <si>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</si>
  <si>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</si>
  <si>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</si>
  <si>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</si>
  <si>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</si>
  <si>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</si>
  <si>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</si>
  <si>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</si>
  <si>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</si>
  <si>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</si>
  <si>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</si>
  <si>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</si>
  <si>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</si>
  <si>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</si>
  <si>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</si>
  <si>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</si>
  <si>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</si>
  <si>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</si>
  <si>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</si>
  <si>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</si>
  <si>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</si>
  <si>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</si>
  <si>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</si>
  <si>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</si>
  <si>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</si>
  <si>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</si>
  <si>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</si>
  <si>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</si>
  <si>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</si>
  <si>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</si>
  <si>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</si>
  <si>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</si>
  <si>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</si>
  <si>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</si>
  <si>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</si>
  <si>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</si>
  <si>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</si>
  <si>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</si>
  <si>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</si>
  <si>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</si>
  <si>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</si>
  <si>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</si>
  <si>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</si>
  <si>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</si>
  <si>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</si>
  <si>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</si>
  <si>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</si>
  <si>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</si>
  <si>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</si>
  <si>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</si>
  <si>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</si>
  <si>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</si>
  <si>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</si>
  <si>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</si>
  <si>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</si>
  <si>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</si>
  <si>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</si>
  <si>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</si>
  <si>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</si>
  <si>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</si>
  <si>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</si>
  <si>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</si>
  <si>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</si>
  <si>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</si>
  <si>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</si>
  <si>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</si>
  <si>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</si>
  <si>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</si>
  <si>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</si>
  <si>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</si>
  <si>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</si>
  <si>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</si>
  <si>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</si>
  <si>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</si>
  <si>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</si>
  <si>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</si>
  <si>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</si>
  <si>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</si>
  <si>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</si>
  <si>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</si>
  <si>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</si>
  <si>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</si>
  <si>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</si>
  <si>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</si>
  <si>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</si>
  <si>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</si>
  <si>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</si>
  <si>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</si>
  <si>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</si>
  <si>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</si>
  <si>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</si>
  <si>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</si>
  <si>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</si>
  <si>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</si>
  <si>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</si>
  <si>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</si>
  <si>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</si>
  <si>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</si>
  <si>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</si>
  <si>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</si>
  <si>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</si>
  <si>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</si>
  <si>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</si>
  <si>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</si>
  <si>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</si>
  <si>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</si>
  <si>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</si>
  <si>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</si>
  <si>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</si>
  <si>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</si>
  <si>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</si>
  <si>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</si>
  <si>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</si>
  <si>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</si>
  <si>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</si>
  <si>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</si>
  <si>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</si>
  <si>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</si>
  <si>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</si>
  <si>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</si>
  <si>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</si>
  <si>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</si>
  <si>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</si>
  <si>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</si>
  <si>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</si>
  <si>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</si>
  <si>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</si>
  <si>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</si>
  <si>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</si>
  <si>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</si>
  <si>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</si>
  <si>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</si>
  <si>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</si>
  <si>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</si>
  <si>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</si>
  <si>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</si>
  <si>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</si>
  <si>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</si>
  <si>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</si>
  <si>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</si>
  <si>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</si>
  <si>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</si>
  <si>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</si>
  <si>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</si>
  <si>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</si>
  <si>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</si>
  <si>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</si>
  <si>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</si>
  <si>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</si>
  <si>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</si>
  <si>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</si>
  <si>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</si>
  <si>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</si>
  <si>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</si>
  <si>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</si>
  <si>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</si>
  <si>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</si>
  <si>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</si>
  <si>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</si>
  <si>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</si>
  <si>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</si>
  <si>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</si>
  <si>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</si>
  <si>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</si>
  <si>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</si>
  <si>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</si>
  <si>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</si>
  <si>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</si>
  <si>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</si>
  <si>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</si>
  <si>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</si>
  <si>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</si>
  <si>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</si>
  <si>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</si>
  <si>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</si>
  <si>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</si>
  <si>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</si>
  <si>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</si>
  <si>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</si>
  <si>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</si>
  <si>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</si>
  <si>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</si>
  <si>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</si>
  <si>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</si>
  <si>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</si>
  <si>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</si>
  <si>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</si>
  <si>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</si>
  <si>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</si>
  <si>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</si>
  <si>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</si>
  <si>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</si>
  <si>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</si>
  <si>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</si>
  <si>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</si>
  <si>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</si>
  <si>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</si>
  <si>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</si>
  <si>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</si>
  <si>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</si>
  <si>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</si>
  <si>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</si>
  <si>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</si>
  <si>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</si>
  <si>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</si>
  <si>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</si>
  <si>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</si>
  <si>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</si>
  <si>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</si>
  <si>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</si>
  <si>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</si>
  <si>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</si>
  <si>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</si>
  <si>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</si>
  <si>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</si>
  <si>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</si>
  <si>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</si>
  <si>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</si>
  <si>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</si>
  <si>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</si>
  <si>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</si>
  <si>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</si>
  <si>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</si>
  <si>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</si>
  <si>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</si>
  <si>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</si>
  <si>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</si>
  <si>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</si>
  <si>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</si>
  <si>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</si>
  <si>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</si>
  <si>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</si>
  <si>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</si>
  <si>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</si>
  <si>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</si>
  <si>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</si>
  <si>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</si>
  <si>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</si>
  <si>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</si>
  <si>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</si>
  <si>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</si>
  <si>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</si>
  <si>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</si>
  <si>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</si>
  <si>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</si>
  <si>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</si>
  <si>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</si>
  <si>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</si>
  <si>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</si>
  <si>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</si>
  <si>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</si>
  <si>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</si>
  <si>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</si>
  <si>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</si>
  <si>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</si>
  <si>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</si>
  <si>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</si>
  <si>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</si>
  <si>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</si>
  <si>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</si>
  <si>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</si>
  <si>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</si>
  <si>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</si>
  <si>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</si>
  <si>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</si>
  <si>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</si>
  <si>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</si>
  <si>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</si>
  <si>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</si>
  <si>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</si>
  <si>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</si>
  <si>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</si>
  <si>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</si>
  <si>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</si>
  <si>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</si>
  <si>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</si>
  <si>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</si>
  <si>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</si>
  <si>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</si>
  <si>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</si>
  <si>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</si>
  <si>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</si>
  <si>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</si>
  <si>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</si>
  <si>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</si>
  <si>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</si>
  <si>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</si>
  <si>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</si>
  <si>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</si>
  <si>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</si>
  <si>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</si>
  <si>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</si>
  <si>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</si>
  <si>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</si>
  <si>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</si>
  <si>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</si>
  <si>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</si>
  <si>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</si>
  <si>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</si>
  <si>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</si>
  <si>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</si>
  <si>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</si>
  <si>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</si>
  <si>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</si>
  <si>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</si>
  <si>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</si>
  <si>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</si>
  <si>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</si>
  <si>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</si>
  <si>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</si>
  <si>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</si>
  <si>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</si>
  <si>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</si>
  <si>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</si>
  <si>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</si>
  <si>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</si>
  <si>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</si>
  <si>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</si>
  <si>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</si>
  <si>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</si>
  <si>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</si>
  <si>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</si>
  <si>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</si>
  <si>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</si>
  <si>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</si>
  <si>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</si>
  <si>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</si>
  <si>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</si>
  <si>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</si>
  <si>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</si>
  <si>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</si>
  <si>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</si>
  <si>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</si>
  <si>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</si>
  <si>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</si>
  <si>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</si>
  <si>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</si>
  <si>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</si>
  <si>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</si>
  <si>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</si>
  <si>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</si>
  <si>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</si>
  <si>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</si>
  <si>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</si>
  <si>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</si>
  <si>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</si>
  <si>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</si>
  <si>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</si>
  <si>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</si>
  <si>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</si>
  <si>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</si>
  <si>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</si>
  <si>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</si>
  <si>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</si>
  <si>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</si>
  <si>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</si>
  <si>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</si>
  <si>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</si>
  <si>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</si>
  <si>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</si>
  <si>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</si>
  <si>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</si>
  <si>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</si>
  <si>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</si>
  <si>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</si>
  <si>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</si>
  <si>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</si>
  <si>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</si>
  <si>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</si>
  <si>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</si>
  <si>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</si>
  <si>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</si>
  <si>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</si>
  <si>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</si>
  <si>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</si>
  <si>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</si>
  <si>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</si>
  <si>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</si>
  <si>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</si>
  <si>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</si>
  <si>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</si>
  <si>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</si>
  <si>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</si>
  <si>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</si>
  <si>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</si>
  <si>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</si>
  <si>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</si>
  <si>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</si>
  <si>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</si>
  <si>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</si>
  <si>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</si>
  <si>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</si>
  <si>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</si>
  <si>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</si>
  <si>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</si>
  <si>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</si>
  <si>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</si>
  <si>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</si>
  <si>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</si>
  <si>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</si>
  <si>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</si>
  <si>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</si>
  <si>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</si>
  <si>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</si>
  <si>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</si>
  <si>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</si>
  <si>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</si>
  <si>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</si>
  <si>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</si>
  <si>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</si>
  <si>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</si>
  <si>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</si>
  <si>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</si>
  <si>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</si>
  <si>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</si>
  <si>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</si>
  <si>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</si>
  <si>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</si>
  <si>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</si>
  <si>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</si>
  <si>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</si>
  <si>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</si>
  <si>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</si>
  <si>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</si>
  <si>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</si>
  <si>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</si>
  <si>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</si>
  <si>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</si>
  <si>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</si>
  <si>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</si>
  <si>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</si>
  <si>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</si>
  <si>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</si>
  <si>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</si>
  <si>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</si>
  <si>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</si>
  <si>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</si>
  <si>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</si>
  <si>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</si>
  <si>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</si>
  <si>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</si>
  <si>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</si>
  <si>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</si>
  <si>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</si>
  <si>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</si>
  <si>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</si>
  <si>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</si>
  <si>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</si>
  <si>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</si>
  <si>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</si>
  <si>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</si>
  <si>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</si>
  <si>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</si>
  <si>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</si>
  <si>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</si>
  <si>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</si>
  <si>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</si>
  <si>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</si>
  <si>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</si>
  <si>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</si>
  <si>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</si>
  <si>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</si>
  <si>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</si>
  <si>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</si>
  <si>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</si>
  <si>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</si>
  <si>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</si>
  <si>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</si>
  <si>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</si>
  <si>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</si>
  <si>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</si>
  <si>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</si>
  <si>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</si>
  <si>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</si>
  <si>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</si>
  <si>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</si>
  <si>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</si>
  <si>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</si>
  <si>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</si>
  <si>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</si>
  <si>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</si>
  <si>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</si>
  <si>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</si>
  <si>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</si>
  <si>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</si>
  <si>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</si>
  <si>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</si>
  <si>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</si>
  <si>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</si>
  <si>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</si>
  <si>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</si>
  <si>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</si>
  <si>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</si>
  <si>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</si>
  <si>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</si>
  <si>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</si>
  <si>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</si>
  <si>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</si>
  <si>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</si>
  <si>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</si>
  <si>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</si>
  <si>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</si>
  <si>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</si>
  <si>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</si>
  <si>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</si>
  <si>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</si>
  <si>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</si>
  <si>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</si>
  <si>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</si>
  <si>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</si>
  <si>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</si>
  <si>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</si>
  <si>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</si>
  <si>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</si>
  <si>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</si>
  <si>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</si>
  <si>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</si>
  <si>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</si>
  <si>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</si>
  <si>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</si>
  <si>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</si>
  <si>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</si>
  <si>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</si>
  <si>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</si>
  <si>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</si>
  <si>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</si>
  <si>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</si>
  <si>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</si>
  <si>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</si>
  <si>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</si>
  <si>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</si>
  <si>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</si>
  <si>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</si>
  <si>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</si>
  <si>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</si>
  <si>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</si>
  <si>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</si>
  <si>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</si>
  <si>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</si>
  <si>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</si>
  <si>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</si>
  <si>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</si>
  <si>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</si>
  <si>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</si>
  <si>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</si>
  <si>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</si>
  <si>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</si>
  <si>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</si>
  <si>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</si>
  <si>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</si>
  <si>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</si>
  <si>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</si>
  <si>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</si>
  <si>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</si>
  <si>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</si>
  <si>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</si>
  <si>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</si>
  <si>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</si>
  <si>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</si>
  <si>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</si>
  <si>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</si>
  <si>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</si>
  <si>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</si>
  <si>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</si>
  <si>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</si>
  <si>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</si>
  <si>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</si>
  <si>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</si>
  <si>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</si>
  <si>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</si>
  <si>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</si>
  <si>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</si>
  <si>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</si>
  <si>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</si>
  <si>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</si>
  <si>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</si>
  <si>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</si>
  <si>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</si>
  <si>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</si>
  <si>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</si>
  <si>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</si>
  <si>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</si>
  <si>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</si>
  <si>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</si>
  <si>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</si>
  <si>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</si>
  <si>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</si>
  <si>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</si>
  <si>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</si>
  <si>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</si>
  <si>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</si>
  <si>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</si>
  <si>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</si>
  <si>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</si>
  <si>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</si>
  <si>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</si>
  <si>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</si>
  <si>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</si>
  <si>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</si>
  <si>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</si>
  <si>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</si>
  <si>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</si>
  <si>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</si>
  <si>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</si>
  <si>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</si>
  <si>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</si>
  <si>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</si>
  <si>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</si>
  <si>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</si>
  <si>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</si>
  <si>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</si>
  <si>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</si>
  <si>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</si>
  <si>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</si>
  <si>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</si>
  <si>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</si>
  <si>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</si>
  <si>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</si>
  <si>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</si>
  <si>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</si>
  <si>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</si>
  <si>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</si>
  <si>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</si>
  <si>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</si>
  <si>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</si>
  <si>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</si>
  <si>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</si>
  <si>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</si>
  <si>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</si>
  <si>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</si>
  <si>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</si>
  <si>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</si>
  <si>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</si>
  <si>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</si>
  <si>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</si>
  <si>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</si>
  <si>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</si>
  <si>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</si>
  <si>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</si>
  <si>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</si>
  <si>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</si>
  <si>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</si>
  <si>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</si>
  <si>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</si>
  <si>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</si>
  <si>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</si>
  <si>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</si>
  <si>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</si>
  <si>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</si>
  <si>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</si>
  <si>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</si>
  <si>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</si>
  <si>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</si>
  <si>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</si>
  <si>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</si>
  <si>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</si>
  <si>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</si>
  <si>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</si>
  <si>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</si>
  <si>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</si>
  <si>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</si>
  <si>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</si>
  <si>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</si>
  <si>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</si>
  <si>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</si>
  <si>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</si>
  <si>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</si>
  <si>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</si>
  <si>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</si>
  <si>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</si>
  <si>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</si>
  <si>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</si>
  <si>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</si>
  <si>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</si>
  <si>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</si>
  <si>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</si>
  <si>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</si>
  <si>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</si>
  <si>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</si>
  <si>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</si>
  <si>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</si>
  <si>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</si>
  <si>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</si>
  <si>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</si>
  <si>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</si>
  <si>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</si>
  <si>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</si>
  <si>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</si>
  <si>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</si>
  <si>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</si>
  <si>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</si>
  <si>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</si>
  <si>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</si>
  <si>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</si>
  <si>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</si>
  <si>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</si>
  <si>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</si>
  <si>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</si>
  <si>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</si>
  <si>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</si>
  <si>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</si>
  <si>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</si>
  <si>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</si>
  <si>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</si>
  <si>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</si>
  <si>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</si>
  <si>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</si>
  <si>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</si>
  <si>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</si>
  <si>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</si>
  <si>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</si>
  <si>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</si>
  <si>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</si>
  <si>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</si>
  <si>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</si>
  <si>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</si>
  <si>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</si>
  <si>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</si>
  <si>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</si>
  <si>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</si>
  <si>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</si>
  <si>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</si>
  <si>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</si>
  <si>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</si>
  <si>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</si>
  <si>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</si>
  <si>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</si>
  <si>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</si>
  <si>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</si>
  <si>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</si>
  <si>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</si>
  <si>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</si>
  <si>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</si>
  <si>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</si>
  <si>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</si>
  <si>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</si>
  <si>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</si>
  <si>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</si>
  <si>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</si>
  <si>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</si>
  <si>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</si>
  <si>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</si>
  <si>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</si>
  <si>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</si>
  <si>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</si>
  <si>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</si>
  <si>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</si>
  <si>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</si>
  <si>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</si>
  <si>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</si>
  <si>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</si>
  <si>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</si>
  <si>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</si>
  <si>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</si>
  <si>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</si>
  <si>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</si>
  <si>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</si>
  <si>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</si>
  <si>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</si>
  <si>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</si>
  <si>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</si>
  <si>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</si>
  <si>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</si>
  <si>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</si>
  <si>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</si>
  <si>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</si>
  <si>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</si>
  <si>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</si>
  <si>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</si>
  <si>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</si>
  <si>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</si>
  <si>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</si>
  <si>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</si>
  <si>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</si>
  <si>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</si>
  <si>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</si>
  <si>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</si>
  <si>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</si>
  <si>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</si>
  <si>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</si>
  <si>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</si>
  <si>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</si>
  <si>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</si>
  <si>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</si>
  <si>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</si>
  <si>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</si>
  <si>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</si>
  <si>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</si>
  <si>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</si>
  <si>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</si>
  <si>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</si>
  <si>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</si>
  <si>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</si>
  <si>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</si>
  <si>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</si>
  <si>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</si>
  <si>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</si>
  <si>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</si>
  <si>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</si>
  <si>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</si>
  <si>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</si>
  <si>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</si>
  <si>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</si>
  <si>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</si>
  <si>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</si>
  <si>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</si>
  <si>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</si>
  <si>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</si>
  <si>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</si>
  <si>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</si>
  <si>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</si>
  <si>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</si>
  <si>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</si>
  <si>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</si>
  <si>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</si>
  <si>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</si>
  <si>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</si>
  <si>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</si>
  <si>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</si>
  <si>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</si>
  <si>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</si>
  <si>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</si>
  <si>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</si>
  <si>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</si>
  <si>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</si>
  <si>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</si>
  <si>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</si>
  <si>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</si>
  <si>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</si>
  <si>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</si>
  <si>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</si>
  <si>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</si>
  <si>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</si>
  <si>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</si>
  <si>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</si>
  <si>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</si>
  <si>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</si>
  <si>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</si>
  <si>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</si>
  <si>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</si>
  <si>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</si>
  <si>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</si>
  <si>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</si>
  <si>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</si>
  <si>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</si>
  <si>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</si>
  <si>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</si>
  <si>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</si>
  <si>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</si>
  <si>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</si>
  <si>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</si>
  <si>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</si>
  <si>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</si>
  <si>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</si>
  <si>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</si>
  <si>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</si>
  <si>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</si>
  <si>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</si>
  <si>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</si>
  <si>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</si>
  <si>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</si>
  <si>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</si>
  <si>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</si>
  <si>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</si>
  <si>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</si>
  <si>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</si>
  <si>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</si>
  <si>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</si>
  <si>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</si>
  <si>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</si>
  <si>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</si>
  <si>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</si>
  <si>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</si>
  <si>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</si>
  <si>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</si>
  <si>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</si>
  <si>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</si>
  <si>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</si>
  <si>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</si>
  <si>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</si>
  <si>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</si>
  <si>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</si>
  <si>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</si>
  <si>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</si>
  <si>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</si>
  <si>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</si>
  <si>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</si>
  <si>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</si>
  <si>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</si>
  <si>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</si>
  <si>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</si>
  <si>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</si>
  <si>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</si>
  <si>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</si>
  <si>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</si>
  <si>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</si>
  <si>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</si>
  <si>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</si>
  <si>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</si>
  <si>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</si>
  <si>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</si>
  <si>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</si>
  <si>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</si>
  <si>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</si>
  <si>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</si>
  <si>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</si>
  <si>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</si>
  <si>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</si>
  <si>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</si>
  <si>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</si>
  <si>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</si>
  <si>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</si>
  <si>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</si>
  <si>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</si>
  <si>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</si>
  <si>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</si>
  <si>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</si>
  <si>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</si>
  <si>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</si>
  <si>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</si>
  <si>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</si>
  <si>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</si>
  <si>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</si>
  <si>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</si>
  <si>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</si>
  <si>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</si>
  <si>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</si>
  <si>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</si>
  <si>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</si>
  <si>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</si>
  <si>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</si>
  <si>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</si>
  <si>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</si>
  <si>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</si>
  <si>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</si>
  <si>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</si>
  <si>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</si>
  <si>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</si>
  <si>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</si>
  <si>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</si>
  <si>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</si>
  <si>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</si>
  <si>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</si>
  <si>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</si>
  <si>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</si>
  <si>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</si>
  <si>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</si>
  <si>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</si>
  <si>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</si>
  <si>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</si>
  <si>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</si>
  <si>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</si>
  <si>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</si>
  <si>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</si>
  <si>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</si>
  <si>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</si>
  <si>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</si>
  <si>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</si>
  <si>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</si>
  <si>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</si>
  <si>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</si>
  <si>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</si>
  <si>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</si>
  <si>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</si>
  <si>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</si>
  <si>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</si>
  <si>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</si>
  <si>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</si>
  <si>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</si>
  <si>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</si>
  <si>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</si>
  <si>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</si>
  <si>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</si>
  <si>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</si>
  <si>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</si>
  <si>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</si>
  <si>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</si>
  <si>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</si>
  <si>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</si>
  <si>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</si>
  <si>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</si>
  <si>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</si>
  <si>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</si>
  <si>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</si>
  <si>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</si>
  <si>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</si>
  <si>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</si>
  <si>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</si>
  <si>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</si>
  <si>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</si>
  <si>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</si>
  <si>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</si>
  <si>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</si>
  <si>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</si>
  <si>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</si>
  <si>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</si>
  <si>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</si>
  <si>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</si>
  <si>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</si>
  <si>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</si>
  <si>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</si>
  <si>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</si>
  <si>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</si>
  <si>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</si>
  <si>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</si>
  <si>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</si>
  <si>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</si>
  <si>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</si>
  <si>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</si>
  <si>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</si>
  <si>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</si>
  <si>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</si>
  <si>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</si>
  <si>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</si>
  <si>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</si>
  <si>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</si>
  <si>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</si>
  <si>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</si>
  <si>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</si>
  <si>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</si>
  <si>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</si>
  <si>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</si>
  <si>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</si>
  <si>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</si>
  <si>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</si>
  <si>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</si>
  <si>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</si>
  <si>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</si>
  <si>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</si>
  <si>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</si>
  <si>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</si>
  <si>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</si>
  <si>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</si>
  <si>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</si>
  <si>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</si>
  <si>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</si>
  <si>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</si>
  <si>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</si>
  <si>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</si>
  <si>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</si>
  <si>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</si>
  <si>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</si>
  <si>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</si>
  <si>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</si>
  <si>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</si>
  <si>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</si>
  <si>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</si>
  <si>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</si>
  <si>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</si>
  <si>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</si>
  <si>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</si>
  <si>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</si>
  <si>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</si>
  <si>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</si>
  <si>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</si>
  <si>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</si>
  <si>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</si>
  <si>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</si>
  <si>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</si>
  <si>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</si>
  <si>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</si>
  <si>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</si>
  <si>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</si>
  <si>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</si>
  <si>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</si>
  <si>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</si>
  <si>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</si>
  <si>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</si>
  <si>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</si>
  <si>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</si>
  <si>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</si>
  <si>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</si>
  <si>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</si>
  <si>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</si>
  <si>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</si>
  <si>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</si>
  <si>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</si>
  <si>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</si>
  <si>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</si>
  <si>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</si>
  <si>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</si>
  <si>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</si>
  <si>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</si>
  <si>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</si>
  <si>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</si>
  <si>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</si>
  <si>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</si>
  <si>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</si>
  <si>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</si>
  <si>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</si>
  <si>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</si>
  <si>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</si>
  <si>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</si>
  <si>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</si>
  <si>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</si>
  <si>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</si>
  <si>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</si>
  <si>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</si>
  <si>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</si>
  <si>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</si>
  <si>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</si>
  <si>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</si>
  <si>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</si>
  <si>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</si>
  <si>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</si>
  <si>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</si>
  <si>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</si>
  <si>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</si>
  <si>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</si>
  <si>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</si>
  <si>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</si>
  <si>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</si>
  <si>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</si>
  <si>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</si>
  <si>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</si>
  <si>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</si>
  <si>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</si>
  <si>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</si>
  <si>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</si>
  <si>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</si>
  <si>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</si>
  <si>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</si>
  <si>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</si>
  <si>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</si>
  <si>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</si>
  <si>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</si>
  <si>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</si>
  <si>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</si>
  <si>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</si>
  <si>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</si>
  <si>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</si>
  <si>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</si>
  <si>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</si>
  <si>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</si>
  <si>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</si>
  <si>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</si>
  <si>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</si>
  <si>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</si>
  <si>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</si>
  <si>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</si>
  <si>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</si>
  <si>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</si>
  <si>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</si>
  <si>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</si>
  <si>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</si>
  <si>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</si>
  <si>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</si>
  <si>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</si>
  <si>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</si>
  <si>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</si>
  <si>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</si>
  <si>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</si>
  <si>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</si>
  <si>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</si>
  <si>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</si>
  <si>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</si>
  <si>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</si>
  <si>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</si>
  <si>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</si>
  <si>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</si>
  <si>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</si>
  <si>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</si>
  <si>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</si>
  <si>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</si>
  <si>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</si>
  <si>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</si>
  <si>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</si>
  <si>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</si>
  <si>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</si>
  <si>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</si>
  <si>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</si>
  <si>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</si>
  <si>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</si>
  <si>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</si>
  <si>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</si>
  <si>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</si>
  <si>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</si>
  <si>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</si>
  <si>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</si>
  <si>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</si>
  <si>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</si>
  <si>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</si>
  <si>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</si>
  <si>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</si>
  <si>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</si>
  <si>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</si>
  <si>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</si>
  <si>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</si>
  <si>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</si>
  <si>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</si>
  <si>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</si>
  <si>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</si>
  <si>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</si>
  <si>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</si>
  <si>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</si>
  <si>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</si>
  <si>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</si>
  <si>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</si>
  <si>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</si>
  <si>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</si>
  <si>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</si>
  <si>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</si>
  <si>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</si>
  <si>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</si>
  <si>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</si>
  <si>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</si>
  <si>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</si>
  <si>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</si>
  <si>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</si>
  <si>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</si>
  <si>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</si>
  <si>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</si>
  <si>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</si>
  <si>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</si>
  <si>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</si>
  <si>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</si>
  <si>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</si>
  <si>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</si>
  <si>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</si>
  <si>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</si>
  <si>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</si>
  <si>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</si>
  <si>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</si>
  <si>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</si>
  <si>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</si>
  <si>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</si>
  <si>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</si>
  <si>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</si>
  <si>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</si>
  <si>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</si>
  <si>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</si>
  <si>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</si>
  <si>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</si>
  <si>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</si>
  <si>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</si>
  <si>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</si>
  <si>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</si>
  <si>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</si>
  <si>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</si>
  <si>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</si>
  <si>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</si>
  <si>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</si>
  <si>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</si>
  <si>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</si>
  <si>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</si>
  <si>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</si>
  <si>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</si>
  <si>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</si>
  <si>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</si>
  <si>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</si>
  <si>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</si>
  <si>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</si>
  <si>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</si>
  <si>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</si>
  <si>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</si>
  <si>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</si>
  <si>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</si>
  <si>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</si>
  <si>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</si>
  <si>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</si>
  <si>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</si>
  <si>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</si>
  <si>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</si>
  <si>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</si>
  <si>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</si>
  <si>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</si>
  <si>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</si>
  <si>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</si>
  <si>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</si>
  <si>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</si>
  <si>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</si>
  <si>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</si>
  <si>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</si>
  <si>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</si>
  <si>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</si>
  <si>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</si>
  <si>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</si>
  <si>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</si>
  <si>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</si>
  <si>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</si>
  <si>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</si>
  <si>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</si>
  <si>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</si>
  <si>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</si>
  <si>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</si>
  <si>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</si>
  <si>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</si>
  <si>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</si>
  <si>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</si>
  <si>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</si>
  <si>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</si>
  <si>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</si>
  <si>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</si>
  <si>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</si>
  <si>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</si>
  <si>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</si>
  <si>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</si>
  <si>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</si>
  <si>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</si>
  <si>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</si>
  <si>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</si>
  <si>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</si>
  <si>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</si>
  <si>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</si>
  <si>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</si>
  <si>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</si>
  <si>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</si>
  <si>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</si>
  <si>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</si>
  <si>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</si>
  <si>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</si>
  <si>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</si>
  <si>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</si>
  <si>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</si>
  <si>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</si>
  <si>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</si>
  <si>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</si>
  <si>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</si>
  <si>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</si>
  <si>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</si>
  <si>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</si>
  <si>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</si>
  <si>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</si>
  <si>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</si>
  <si>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</si>
  <si>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</si>
  <si>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</si>
  <si>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</si>
  <si>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</si>
  <si>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</si>
  <si>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</si>
  <si>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</si>
  <si>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</si>
  <si>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</si>
  <si>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</si>
  <si>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</si>
  <si>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</si>
  <si>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</si>
  <si>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</si>
  <si>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</si>
  <si>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</si>
  <si>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</si>
  <si>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</si>
  <si>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</si>
  <si>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</si>
  <si>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</si>
  <si>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</si>
  <si>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</si>
  <si>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</si>
  <si>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</si>
  <si>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</si>
  <si>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</si>
  <si>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</si>
  <si>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</si>
  <si>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</si>
  <si>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</si>
  <si>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</si>
  <si>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</si>
  <si>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</si>
  <si>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</si>
  <si>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</si>
  <si>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</si>
  <si>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</si>
  <si>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</si>
  <si>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</si>
  <si>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</si>
  <si>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</si>
  <si>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</si>
  <si>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</si>
  <si>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</si>
  <si>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</si>
  <si>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</si>
  <si>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</si>
  <si>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</si>
  <si>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</si>
  <si>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</si>
  <si>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</si>
  <si>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</si>
  <si>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</si>
  <si>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</si>
  <si>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</si>
  <si>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</si>
  <si>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</si>
  <si>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</si>
  <si>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</si>
  <si>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</si>
  <si>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</si>
  <si>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</si>
  <si>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</si>
  <si>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</si>
  <si>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</si>
  <si>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</si>
  <si>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</si>
  <si>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</si>
  <si>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</si>
  <si>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</si>
  <si>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</si>
  <si>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</si>
  <si>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</si>
  <si>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</si>
  <si>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</si>
  <si>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</si>
  <si>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</si>
  <si>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</si>
  <si>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</si>
  <si>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</si>
  <si>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</si>
  <si>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</si>
  <si>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</si>
  <si>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</si>
  <si>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</si>
  <si>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</si>
  <si>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</si>
  <si>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</si>
  <si>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</si>
  <si>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</si>
  <si>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</si>
  <si>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</si>
  <si>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</si>
  <si>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</si>
  <si>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</si>
  <si>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</si>
  <si>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</si>
  <si>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</si>
  <si>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</si>
  <si>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</si>
  <si>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</si>
  <si>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</si>
  <si>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</si>
  <si>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</si>
  <si>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</si>
  <si>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</si>
  <si>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</si>
  <si>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</si>
  <si>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</si>
  <si>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</si>
  <si>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</si>
  <si>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</si>
  <si>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</si>
  <si>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</si>
  <si>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</si>
  <si>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</si>
  <si>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</si>
  <si>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</si>
  <si>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</si>
  <si>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</si>
  <si>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</si>
  <si>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</si>
  <si>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</si>
  <si>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</si>
  <si>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</si>
  <si>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</si>
  <si>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</si>
  <si>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</si>
  <si>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</si>
  <si>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</si>
  <si>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</si>
  <si>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</si>
  <si>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</si>
  <si>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</si>
  <si>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</si>
  <si>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</si>
  <si>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</si>
  <si>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</si>
  <si>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</si>
  <si>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</si>
  <si>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</si>
  <si>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</si>
  <si>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</si>
  <si>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</si>
  <si>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</si>
  <si>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</si>
  <si>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</si>
  <si>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</si>
  <si>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</si>
  <si>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</si>
  <si>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</si>
  <si>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</si>
  <si>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</si>
  <si>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</si>
  <si>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</si>
  <si>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</si>
  <si>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</si>
  <si>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</si>
  <si>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</si>
  <si>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</si>
  <si>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</si>
  <si>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</si>
  <si>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</si>
  <si>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</si>
  <si>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</si>
  <si>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</si>
  <si>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</si>
  <si>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</si>
  <si>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</si>
  <si>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</si>
  <si>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</si>
  <si>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</si>
  <si>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</si>
  <si>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</si>
  <si>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</si>
  <si>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</si>
  <si>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</si>
  <si>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</si>
  <si>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</si>
  <si>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</si>
  <si>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</si>
  <si>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</si>
  <si>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</si>
  <si>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</si>
  <si>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</si>
  <si>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</si>
  <si>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</si>
  <si>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</si>
  <si>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</si>
  <si>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</si>
  <si>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</si>
  <si>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</si>
  <si>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</si>
  <si>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</si>
  <si>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</si>
  <si>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</si>
  <si>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</si>
  <si>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</si>
  <si>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</si>
  <si>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</si>
  <si>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</si>
  <si>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</si>
  <si>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</si>
  <si>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</si>
  <si>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</si>
  <si>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</si>
  <si>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</si>
  <si>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</si>
  <si>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</si>
  <si>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</si>
  <si>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</si>
  <si>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</si>
  <si>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</si>
  <si>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</si>
  <si>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</si>
  <si>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</si>
  <si>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</si>
  <si>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</si>
  <si>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</si>
  <si>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</si>
  <si>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</si>
  <si>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</si>
  <si>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</si>
  <si>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</si>
  <si>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</si>
  <si>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</si>
  <si>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</si>
  <si>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</si>
  <si>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</si>
  <si>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</si>
  <si>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</si>
  <si>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</si>
  <si>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</si>
  <si>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</si>
  <si>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</si>
  <si>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</si>
  <si>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</si>
  <si>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</si>
  <si>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</si>
  <si>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</si>
  <si>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</si>
  <si>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</si>
  <si>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</si>
  <si>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</si>
  <si>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</si>
  <si>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</si>
  <si>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</si>
  <si>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</si>
  <si>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</si>
  <si>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</si>
  <si>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</si>
  <si>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</si>
  <si>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</si>
  <si>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</si>
  <si>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</si>
  <si>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</si>
  <si>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</si>
  <si>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</si>
  <si>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</si>
  <si>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</si>
  <si>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</si>
  <si>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</si>
  <si>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</si>
  <si>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</si>
  <si>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</si>
  <si>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</si>
  <si>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</si>
  <si>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</si>
  <si>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</si>
  <si>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</si>
  <si>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</si>
  <si>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</si>
  <si>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</si>
  <si>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</si>
  <si>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</si>
  <si>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</si>
  <si>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</si>
  <si>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</si>
  <si>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</si>
  <si>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</si>
  <si>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</si>
  <si>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</si>
  <si>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</si>
  <si>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</si>
  <si>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</si>
  <si>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</si>
  <si>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</si>
  <si>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</si>
  <si>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</si>
  <si>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</si>
  <si>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</si>
  <si>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</si>
  <si>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</si>
  <si>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</si>
  <si>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</si>
  <si>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</si>
  <si>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</si>
  <si>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</si>
  <si>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</si>
  <si>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</si>
  <si>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</si>
  <si>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</si>
  <si>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</si>
  <si>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</si>
  <si>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</si>
  <si>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</si>
  <si>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</si>
  <si>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</si>
  <si>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</si>
  <si>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</si>
  <si>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</si>
  <si>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</si>
  <si>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</si>
  <si>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</si>
  <si>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</si>
  <si>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</si>
  <si>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</si>
  <si>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</si>
  <si>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</si>
  <si>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</si>
  <si>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</si>
  <si>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</si>
  <si>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</si>
  <si>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</si>
  <si>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</si>
  <si>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</si>
  <si>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</si>
  <si>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</si>
  <si>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</si>
  <si>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</si>
  <si>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</si>
  <si>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</si>
  <si>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</si>
  <si>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</si>
  <si>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</si>
  <si>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</si>
  <si>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</si>
  <si>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</si>
  <si>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</si>
  <si>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</si>
  <si>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</si>
  <si>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</si>
  <si>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</si>
  <si>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</si>
  <si>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</si>
  <si>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</si>
  <si>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</si>
  <si>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</si>
  <si>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</si>
  <si>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</si>
  <si>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</si>
  <si>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</si>
  <si>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</si>
  <si>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</si>
  <si>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</si>
  <si>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</si>
  <si>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</si>
  <si>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</si>
  <si>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</si>
  <si>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</si>
  <si>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</si>
  <si>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</si>
  <si>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</si>
  <si>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</si>
  <si>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</si>
  <si>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</si>
  <si>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</si>
  <si>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</si>
  <si>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</si>
  <si>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</si>
  <si>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</si>
  <si>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</si>
  <si>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</si>
  <si>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</si>
  <si>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</si>
  <si>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</si>
  <si>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</si>
  <si>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</si>
  <si>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</si>
  <si>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</si>
  <si>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</si>
  <si>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</si>
  <si>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</si>
  <si>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</si>
  <si>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</si>
  <si>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</si>
  <si>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</si>
  <si>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</si>
  <si>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</si>
  <si>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</si>
  <si>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</si>
  <si>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</si>
  <si>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</si>
  <si>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</si>
  <si>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</si>
  <si>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</si>
  <si>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</si>
  <si>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</si>
  <si>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</si>
  <si>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</si>
  <si>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</si>
  <si>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</si>
  <si>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</si>
  <si>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</si>
  <si>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</si>
  <si>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</si>
  <si>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</si>
  <si>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</si>
  <si>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</si>
  <si>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</si>
  <si>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</si>
  <si>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</si>
  <si>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</si>
  <si>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</si>
  <si>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</si>
  <si>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</si>
  <si>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</si>
  <si>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</si>
  <si>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</si>
  <si>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</si>
  <si>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</si>
  <si>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</si>
  <si>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</si>
  <si>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</si>
  <si>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</si>
  <si>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</si>
  <si>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</si>
  <si>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</si>
  <si>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</si>
  <si>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</si>
  <si>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</si>
  <si>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</si>
  <si>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</si>
  <si>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</si>
  <si>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</si>
  <si>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</si>
  <si>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</si>
  <si>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</si>
  <si>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</si>
  <si>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</si>
  <si>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</si>
  <si>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</si>
  <si>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</si>
  <si>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</si>
  <si>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</si>
  <si>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</si>
  <si>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</si>
  <si>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</si>
  <si>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</si>
  <si>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</si>
  <si>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</si>
  <si>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</si>
  <si>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</si>
  <si>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</si>
  <si>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</si>
  <si>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</si>
  <si>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</si>
  <si>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</si>
  <si>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</si>
  <si>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</si>
  <si>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</si>
  <si>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</si>
  <si>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</si>
  <si>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</si>
  <si>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</si>
  <si>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</si>
  <si>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</si>
  <si>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</si>
  <si>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</si>
  <si>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</si>
  <si>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</si>
  <si>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</si>
  <si>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</si>
  <si>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</si>
  <si>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</si>
  <si>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</si>
  <si>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</si>
  <si>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</si>
  <si>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</si>
  <si>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</si>
  <si>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</si>
  <si>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</si>
  <si>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</si>
  <si>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</si>
  <si>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</si>
  <si>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</si>
  <si>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</si>
  <si>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</si>
  <si>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</si>
  <si>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</si>
  <si>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</si>
  <si>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</si>
  <si>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</si>
  <si>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</si>
  <si>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</si>
  <si>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</si>
  <si>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</si>
  <si>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</si>
  <si>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</si>
  <si>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</si>
  <si>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</si>
  <si>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</si>
  <si>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</si>
  <si>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</si>
  <si>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</si>
  <si>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</si>
  <si>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</si>
  <si>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</si>
  <si>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</si>
  <si>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</si>
  <si>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</si>
  <si>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</si>
  <si>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</si>
  <si>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</si>
  <si>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</si>
  <si>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</si>
  <si>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</si>
  <si>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</si>
  <si>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</si>
  <si>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</si>
  <si>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</si>
  <si>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</si>
  <si>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</si>
  <si>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</si>
  <si>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</si>
  <si>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</si>
  <si>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</si>
  <si>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</si>
  <si>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</si>
  <si>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</si>
  <si>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</si>
  <si>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</si>
  <si>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</si>
  <si>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</si>
  <si>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</si>
  <si>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</si>
  <si>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</si>
  <si>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</si>
  <si>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</si>
  <si>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</si>
  <si>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</si>
  <si>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</si>
  <si>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</si>
  <si>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</si>
  <si>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</si>
  <si>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</si>
  <si>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</si>
  <si>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</si>
  <si>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</si>
  <si>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</si>
  <si>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</si>
  <si>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</si>
  <si>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</si>
  <si>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</si>
  <si>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</si>
  <si>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</si>
  <si>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</si>
  <si>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</si>
  <si>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</si>
  <si>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</si>
  <si>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</si>
  <si>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</si>
  <si>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</si>
  <si>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</si>
  <si>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</si>
  <si>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</si>
  <si>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</si>
  <si>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</si>
  <si>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</si>
  <si>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</si>
  <si>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</si>
  <si>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</si>
  <si>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</si>
  <si>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</si>
  <si>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</si>
  <si>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</si>
  <si>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</si>
  <si>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</si>
  <si>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</si>
  <si>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</si>
  <si>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</si>
  <si>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</si>
  <si>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</si>
  <si>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</si>
  <si>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</si>
  <si>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</si>
  <si>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</si>
  <si>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</si>
  <si>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</si>
  <si>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</si>
  <si>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</si>
  <si>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</si>
  <si>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</si>
  <si>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</si>
  <si>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</si>
  <si>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</si>
  <si>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</si>
  <si>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</si>
  <si>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</si>
  <si>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</si>
  <si>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</si>
  <si>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</si>
  <si>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</si>
  <si>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</si>
  <si>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</si>
  <si>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</si>
  <si>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</si>
  <si>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</si>
  <si>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</si>
  <si>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</si>
  <si>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</si>
  <si>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</si>
  <si>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</si>
  <si>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</si>
  <si>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</si>
  <si>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</si>
  <si>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</si>
  <si>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</si>
  <si>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</si>
  <si>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</si>
  <si>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</si>
  <si>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</si>
  <si>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</si>
  <si>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</si>
  <si>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</si>
  <si>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</si>
  <si>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</si>
  <si>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</si>
  <si>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</si>
  <si>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</si>
  <si>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</si>
  <si>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</si>
  <si>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</si>
  <si>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</si>
  <si>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</si>
  <si>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</si>
  <si>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</si>
  <si>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</si>
  <si>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</si>
  <si>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</si>
  <si>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</si>
  <si>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</si>
  <si>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</si>
  <si>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</si>
  <si>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</si>
  <si>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</si>
  <si>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</si>
  <si>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</si>
  <si>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</si>
  <si>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</si>
  <si>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</si>
  <si>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</si>
  <si>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</si>
  <si>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</si>
  <si>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</si>
  <si>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</si>
  <si>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</si>
  <si>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</si>
  <si>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</si>
  <si>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</si>
  <si>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</si>
  <si>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</si>
  <si>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</si>
  <si>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</si>
  <si>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</si>
  <si>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</si>
  <si>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</si>
  <si>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</si>
  <si>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</si>
  <si>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</si>
  <si>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</si>
  <si>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</si>
  <si>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</si>
  <si>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</si>
  <si>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</si>
  <si>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</si>
  <si>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</si>
  <si>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</si>
  <si>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</si>
  <si>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</si>
  <si>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</si>
  <si>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</si>
  <si>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</si>
  <si>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</si>
  <si>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</si>
  <si>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</si>
  <si>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</si>
  <si>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</si>
  <si>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</si>
  <si>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</si>
  <si>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</si>
  <si>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</si>
  <si>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</si>
  <si>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</si>
  <si>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</si>
  <si>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</si>
  <si>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</si>
  <si>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</si>
  <si>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</si>
  <si>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</si>
  <si>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</si>
  <si>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</si>
  <si>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</si>
  <si>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</si>
  <si>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</si>
  <si>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</si>
  <si>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</si>
  <si>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</si>
  <si>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</si>
  <si>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</si>
  <si>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</si>
  <si>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</si>
  <si>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</si>
  <si>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</si>
  <si>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</si>
  <si>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</si>
  <si>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</si>
  <si>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</si>
  <si>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</si>
  <si>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</si>
  <si>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</si>
  <si>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</si>
  <si>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</si>
  <si>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</si>
  <si>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</si>
  <si>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</si>
  <si>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</si>
  <si>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</si>
  <si>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</si>
  <si>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</si>
  <si>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</si>
  <si>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</si>
  <si>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</si>
  <si>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</si>
  <si>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</si>
  <si>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</si>
  <si>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</si>
  <si>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</si>
  <si>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</si>
  <si>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</si>
  <si>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</si>
  <si>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</si>
  <si>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</si>
  <si>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</si>
  <si>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</si>
  <si>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</si>
  <si>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</si>
  <si>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</si>
  <si>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</si>
  <si>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</si>
  <si>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</si>
  <si>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</si>
  <si>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</si>
  <si>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</si>
  <si>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</si>
  <si>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</si>
  <si>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</si>
  <si>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</si>
  <si>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</si>
  <si>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</si>
  <si>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</si>
  <si>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</si>
  <si>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</si>
  <si>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</si>
  <si>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</si>
  <si>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</si>
  <si>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</si>
  <si>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</si>
  <si>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</si>
  <si>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</si>
  <si>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</si>
  <si>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</si>
  <si>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</si>
  <si>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</si>
  <si>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</si>
  <si>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</si>
  <si>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</si>
  <si>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</si>
  <si>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</si>
  <si>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</si>
  <si>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</si>
  <si>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</si>
  <si>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</si>
  <si>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</si>
  <si>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</si>
  <si>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</si>
  <si>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</si>
  <si>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</si>
  <si>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</si>
  <si>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</si>
  <si>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</si>
  <si>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</si>
  <si>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</si>
  <si>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</si>
  <si>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</si>
  <si>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</si>
  <si>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</si>
  <si>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</si>
  <si>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</si>
  <si>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</si>
  <si>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</si>
  <si>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</si>
  <si>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</si>
  <si>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</si>
  <si>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</si>
  <si>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</si>
  <si>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</si>
  <si>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</si>
  <si>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</si>
  <si>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</si>
  <si>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</si>
  <si>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</si>
  <si>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</si>
  <si>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</si>
  <si>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</si>
  <si>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</si>
  <si>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</si>
  <si>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</si>
  <si>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</si>
  <si>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</si>
  <si>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</si>
  <si>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</si>
  <si>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</si>
  <si>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</si>
  <si>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</si>
  <si>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</si>
  <si>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</si>
  <si>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</si>
  <si>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</si>
  <si>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</si>
  <si>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</si>
  <si>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</si>
  <si>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</si>
  <si>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</si>
  <si>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</si>
  <si>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</si>
  <si>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</si>
  <si>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</si>
  <si>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</si>
  <si>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</si>
  <si>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</si>
  <si>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</si>
  <si>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</si>
  <si>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</si>
  <si>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</si>
  <si>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</si>
  <si>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</si>
  <si>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</si>
  <si>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</si>
  <si>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</si>
  <si>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</si>
  <si>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</si>
  <si>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</si>
  <si>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</si>
  <si>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</si>
  <si>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</si>
  <si>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</si>
  <si>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</si>
  <si>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</si>
  <si>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</si>
  <si>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</si>
  <si>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</si>
  <si>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</si>
  <si>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</si>
  <si>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</si>
  <si>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</si>
  <si>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</si>
  <si>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</si>
  <si>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</si>
  <si>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</si>
  <si>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</si>
  <si>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</si>
  <si>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</si>
  <si>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</si>
  <si>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</si>
  <si>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</si>
  <si>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</si>
  <si>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</si>
  <si>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</si>
  <si>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</si>
  <si>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</si>
  <si>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</si>
  <si>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</si>
  <si>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</si>
  <si>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</si>
  <si>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</si>
  <si>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</si>
  <si>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</si>
  <si>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</si>
  <si>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</si>
  <si>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</si>
  <si>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</si>
  <si>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</si>
  <si>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</si>
  <si>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</si>
  <si>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</si>
  <si>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</si>
  <si>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</si>
  <si>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</si>
  <si>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</si>
  <si>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</si>
  <si>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</si>
  <si>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</si>
  <si>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</si>
  <si>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</si>
  <si>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</si>
  <si>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</si>
  <si>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</si>
  <si>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</si>
  <si>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</si>
  <si>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</si>
  <si>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</si>
  <si>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</si>
  <si>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</si>
  <si>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</si>
  <si>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</si>
  <si>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</si>
  <si>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</si>
  <si>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</si>
  <si>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</si>
  <si>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</si>
  <si>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</si>
  <si>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</si>
  <si>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</si>
  <si>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</si>
  <si>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</si>
  <si>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</si>
  <si>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</si>
  <si>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</si>
  <si>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</si>
  <si>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</si>
  <si>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</si>
  <si>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</si>
  <si>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</si>
  <si>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</si>
  <si>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</si>
  <si>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</si>
  <si>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</si>
  <si>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</si>
  <si>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</si>
  <si>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</si>
  <si>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</si>
  <si>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</si>
  <si>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</si>
  <si>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</si>
  <si>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</si>
  <si>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</si>
  <si>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</si>
  <si>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</si>
  <si>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</si>
  <si>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</si>
  <si>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</si>
  <si>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</si>
  <si>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</si>
  <si>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</si>
  <si>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</si>
  <si>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</si>
  <si>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</si>
  <si>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</si>
  <si>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</si>
  <si>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</si>
  <si>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</si>
  <si>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</si>
  <si>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</si>
  <si>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</si>
  <si>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</si>
  <si>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</si>
  <si>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</si>
  <si>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</si>
  <si>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</si>
  <si>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</si>
  <si>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</si>
  <si>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</si>
  <si>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</si>
  <si>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</si>
  <si>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</si>
  <si>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</si>
  <si>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</si>
  <si>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</si>
  <si>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</si>
  <si>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</si>
  <si>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</si>
  <si>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</si>
  <si>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</si>
  <si>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</si>
  <si>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</si>
  <si>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</si>
  <si>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</si>
  <si>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</si>
  <si>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</si>
  <si>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</si>
  <si>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</si>
  <si>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</si>
  <si>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</si>
  <si>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</si>
  <si>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</si>
  <si>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</si>
  <si>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</si>
  <si>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</si>
  <si>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</si>
  <si>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</si>
  <si>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</si>
  <si>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</si>
  <si>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</si>
  <si>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</si>
  <si>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</si>
  <si>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</si>
  <si>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</si>
  <si>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</si>
  <si>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</si>
  <si>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</si>
  <si>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</si>
  <si>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</si>
  <si>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</si>
  <si>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</si>
  <si>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</si>
  <si>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</si>
  <si>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</si>
  <si>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</si>
  <si>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</si>
  <si>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</si>
  <si>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</si>
  <si>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</si>
  <si>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</si>
  <si>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</si>
  <si>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</si>
  <si>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</si>
  <si>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</si>
  <si>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</si>
  <si>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</si>
  <si>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</si>
  <si>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</si>
  <si>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</si>
  <si>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</si>
  <si>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</si>
  <si>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</si>
  <si>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</si>
  <si>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</si>
  <si>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</si>
  <si>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</si>
  <si>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</si>
  <si>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</si>
  <si>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</si>
  <si>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</si>
  <si>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</si>
  <si>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</si>
  <si>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</si>
  <si>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</si>
  <si>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</si>
  <si>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</si>
  <si>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</si>
  <si>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</si>
  <si>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</si>
  <si>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</si>
  <si>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</si>
  <si>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</si>
  <si>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</si>
  <si>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</si>
  <si>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</si>
  <si>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</si>
  <si>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</si>
  <si>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</si>
  <si>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</si>
  <si>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</si>
  <si>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</si>
  <si>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</si>
  <si>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</si>
  <si>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</si>
  <si>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</si>
  <si>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</si>
  <si>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</si>
  <si>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</si>
  <si>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</si>
  <si>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</si>
  <si>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</si>
  <si>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</si>
  <si>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</si>
  <si>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</si>
  <si>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</si>
  <si>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</si>
  <si>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</si>
  <si>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</si>
  <si>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</si>
  <si>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</si>
  <si>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</si>
  <si>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</si>
  <si>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</si>
  <si>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</si>
  <si>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</si>
  <si>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</si>
  <si>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</si>
  <si>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</si>
  <si>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</si>
  <si>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</si>
  <si>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</si>
  <si>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</si>
  <si>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</si>
  <si>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</si>
  <si>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</si>
  <si>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</si>
  <si>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</si>
  <si>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</si>
  <si>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</si>
  <si>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</si>
  <si>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</si>
  <si>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</si>
  <si>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</si>
  <si>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</si>
  <si>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</si>
  <si>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</si>
  <si>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</si>
  <si>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</si>
  <si>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</si>
  <si>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</si>
  <si>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</si>
  <si>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</si>
  <si>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</si>
  <si>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</si>
  <si>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</si>
  <si>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</si>
  <si>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</si>
  <si>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</si>
  <si>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</si>
  <si>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</si>
  <si>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</si>
  <si>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</si>
  <si>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</si>
  <si>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</si>
  <si>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</si>
  <si>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</si>
  <si>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</si>
  <si>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</si>
  <si>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</si>
  <si>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</si>
  <si>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</si>
  <si>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</si>
  <si>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</si>
  <si>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</si>
  <si>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</si>
  <si>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</si>
  <si>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</si>
  <si>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</si>
  <si>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</si>
  <si>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</si>
  <si>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</si>
  <si>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</si>
  <si>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</si>
  <si>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</si>
  <si>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</si>
  <si>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</si>
  <si>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</si>
  <si>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</si>
  <si>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</si>
  <si>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</si>
  <si>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</si>
  <si>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</si>
  <si>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</si>
  <si>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</si>
  <si>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</si>
  <si>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</si>
  <si>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</si>
  <si>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</si>
  <si>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</si>
  <si>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</si>
  <si>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</si>
  <si>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</si>
  <si>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</si>
  <si>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</si>
  <si>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</si>
  <si>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</si>
  <si>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</si>
  <si>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</si>
  <si>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</si>
  <si>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</si>
  <si>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</si>
  <si>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</si>
  <si>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</si>
  <si>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</si>
  <si>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</si>
  <si>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</si>
  <si>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</si>
  <si>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</si>
  <si>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</si>
  <si>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</si>
  <si>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</si>
  <si>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</si>
  <si>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</si>
  <si>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</si>
  <si>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</si>
  <si>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</si>
  <si>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</si>
  <si>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</si>
  <si>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</si>
  <si>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</si>
  <si>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</si>
  <si>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</si>
  <si>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</si>
  <si>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</si>
  <si>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</si>
  <si>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</si>
  <si>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</si>
  <si>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</si>
  <si>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</si>
  <si>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</si>
  <si>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</si>
  <si>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</si>
  <si>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</si>
  <si>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</si>
  <si>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</si>
  <si>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</si>
  <si>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</si>
  <si>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</si>
  <si>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</si>
  <si>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</si>
  <si>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</si>
  <si>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</si>
  <si>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</si>
  <si>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</si>
  <si>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</si>
  <si>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</si>
  <si>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</si>
  <si>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</si>
  <si>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</si>
  <si>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</si>
  <si>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</si>
  <si>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</si>
  <si>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</si>
  <si>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</si>
  <si>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</si>
  <si>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</si>
  <si>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</si>
  <si>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</si>
  <si>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</si>
  <si>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</si>
  <si>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</si>
  <si>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</si>
  <si>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</si>
  <si>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</si>
  <si>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</si>
  <si>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</si>
  <si>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</si>
  <si>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</si>
  <si>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</si>
  <si>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</si>
  <si>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</si>
  <si>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</si>
  <si>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</si>
  <si>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</si>
  <si>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</si>
  <si>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</si>
  <si>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</si>
  <si>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</si>
  <si>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</si>
  <si>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</si>
  <si>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</si>
  <si>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</si>
  <si>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</si>
  <si>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</si>
  <si>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</si>
  <si>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</si>
  <si>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</si>
  <si>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</si>
  <si>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</si>
  <si>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</si>
  <si>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</si>
  <si>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</si>
  <si>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</si>
  <si>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</si>
  <si>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</si>
  <si>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</si>
  <si>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</si>
  <si>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</si>
  <si>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</si>
  <si>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</si>
  <si>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</si>
  <si>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</si>
  <si>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</si>
  <si>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</si>
  <si>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</si>
  <si>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</si>
  <si>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</si>
  <si>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</si>
  <si>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</si>
  <si>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</si>
  <si>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</si>
  <si>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</si>
  <si>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</si>
  <si>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</si>
  <si>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</si>
  <si>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</si>
  <si>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</si>
  <si>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</si>
  <si>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</si>
  <si>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</si>
  <si>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</si>
  <si>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</si>
  <si>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</si>
  <si>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</si>
  <si>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</si>
  <si>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</si>
  <si>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</si>
  <si>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</si>
  <si>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</si>
  <si>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</si>
  <si>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</si>
  <si>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</si>
  <si>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</si>
  <si>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</si>
  <si>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</si>
  <si>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</si>
  <si>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</si>
  <si>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</si>
  <si>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</si>
  <si>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</si>
  <si>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</si>
  <si>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</si>
  <si>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</si>
  <si>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</si>
  <si>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</si>
  <si>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</si>
  <si>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</si>
  <si>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</si>
  <si>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</si>
  <si>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</si>
  <si>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</si>
  <si>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</si>
  <si>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</si>
  <si>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</si>
  <si>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</si>
  <si>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</si>
  <si>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</si>
  <si>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</si>
  <si>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</si>
  <si>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</si>
  <si>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</si>
  <si>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</si>
  <si>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</si>
  <si>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</si>
  <si>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</si>
  <si>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</si>
  <si>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</si>
  <si>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</si>
  <si>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</si>
  <si>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</si>
  <si>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</si>
  <si>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</si>
  <si>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</si>
  <si>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</si>
  <si>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</si>
  <si>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</si>
  <si>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</si>
  <si>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</si>
  <si>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</si>
  <si>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</si>
  <si>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</si>
  <si>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</si>
  <si>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</si>
  <si>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</si>
  <si>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</si>
  <si>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</si>
  <si>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</si>
  <si>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</si>
  <si>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</si>
  <si>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</si>
  <si>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</si>
  <si>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</si>
  <si>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</si>
  <si>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</si>
  <si>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</si>
  <si>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</si>
  <si>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</si>
  <si>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</si>
  <si>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</si>
  <si>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</si>
  <si>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</si>
  <si>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</si>
  <si>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</si>
  <si>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</si>
  <si>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</si>
  <si>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</si>
  <si>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</si>
  <si>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</si>
  <si>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</si>
  <si>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</si>
  <si>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</si>
  <si>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</si>
  <si>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</si>
  <si>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</si>
  <si>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</si>
  <si>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</si>
  <si>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</si>
  <si>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</si>
  <si>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</si>
  <si>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</si>
  <si>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</si>
  <si>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</si>
  <si>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</si>
  <si>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</si>
  <si>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</si>
  <si>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</si>
  <si>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</si>
  <si>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</si>
  <si>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</si>
  <si>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</si>
  <si>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</si>
  <si>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</si>
  <si>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</si>
  <si>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</si>
  <si>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</si>
  <si>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</si>
  <si>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</si>
  <si>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</si>
  <si>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</si>
  <si>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</si>
  <si>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</si>
  <si>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</si>
  <si>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</si>
  <si>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</si>
  <si>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</si>
  <si>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</si>
  <si>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</si>
  <si>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</si>
  <si>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</si>
  <si>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</si>
  <si>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</si>
  <si>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</si>
  <si>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</si>
  <si>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</si>
  <si>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</si>
  <si>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</si>
  <si>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</si>
  <si>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</si>
  <si>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</si>
  <si>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</si>
  <si>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</si>
  <si>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</si>
  <si>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</si>
  <si>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</si>
  <si>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</si>
  <si>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</si>
  <si>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</si>
  <si>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</si>
  <si>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</si>
  <si>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</si>
  <si>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</si>
  <si>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</si>
  <si>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</si>
  <si>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</si>
  <si>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</si>
  <si>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</si>
  <si>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</si>
  <si>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</si>
  <si>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</si>
  <si>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</si>
  <si>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</si>
  <si>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</si>
  <si>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</si>
  <si>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</si>
  <si>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</si>
  <si>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</si>
  <si>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</si>
  <si>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</si>
  <si>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</si>
  <si>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</si>
  <si>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</si>
  <si>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</si>
  <si>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</si>
  <si>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</si>
  <si>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</si>
  <si>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</si>
  <si>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</si>
  <si>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</si>
  <si>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</si>
  <si>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</si>
  <si>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</si>
  <si>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</si>
  <si>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</si>
  <si>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</si>
  <si>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</si>
  <si>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</si>
  <si>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</si>
  <si>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</si>
  <si>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</si>
  <si>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</si>
  <si>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</si>
  <si>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</si>
  <si>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</si>
  <si>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</si>
  <si>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</si>
  <si>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</si>
  <si>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</si>
  <si>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</si>
  <si>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</si>
  <si>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</si>
  <si>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</si>
  <si>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</si>
  <si>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</si>
  <si>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</si>
  <si>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</si>
  <si>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</si>
  <si>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</si>
  <si>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</si>
  <si>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</si>
  <si>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</si>
  <si>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</si>
  <si>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</si>
  <si>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</si>
  <si>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</si>
  <si>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</si>
  <si>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</si>
  <si>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</si>
  <si>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</si>
  <si>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</si>
  <si>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</si>
  <si>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</si>
  <si>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</si>
  <si>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</si>
  <si>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</si>
  <si>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</si>
  <si>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</si>
  <si>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</si>
  <si>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</si>
  <si>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</si>
  <si>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</si>
  <si>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</si>
  <si>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</si>
  <si>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</si>
  <si>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</si>
  <si>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</si>
  <si>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</si>
  <si>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</si>
  <si>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</si>
  <si>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</si>
  <si>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</si>
  <si>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</si>
  <si>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</si>
  <si>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</si>
  <si>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</si>
  <si>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</si>
  <si>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</si>
  <si>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</si>
  <si>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</si>
  <si>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</si>
  <si>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</si>
  <si>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</si>
  <si>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</si>
  <si>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</si>
  <si>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</si>
  <si>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</si>
  <si>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</si>
  <si>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</si>
  <si>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</si>
  <si>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</si>
  <si>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</si>
  <si>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</si>
  <si>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</si>
  <si>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</si>
  <si>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</si>
  <si>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</si>
  <si>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</si>
  <si>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</si>
  <si>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</si>
  <si>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</si>
  <si>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</si>
  <si>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</si>
  <si>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</si>
  <si>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</si>
  <si>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</si>
  <si>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</si>
  <si>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</si>
  <si>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</si>
  <si>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</si>
  <si>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</si>
  <si>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</si>
  <si>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</si>
  <si>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</si>
  <si>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</si>
  <si>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</si>
  <si>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</si>
  <si>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</si>
  <si>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</si>
  <si>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</si>
  <si>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</si>
  <si>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</si>
  <si>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</si>
  <si>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</si>
  <si>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</si>
  <si>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</si>
  <si>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</si>
  <si>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</si>
  <si>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</si>
  <si>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</si>
  <si>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</si>
  <si>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</si>
  <si>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</si>
  <si>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</si>
  <si>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</si>
  <si>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</si>
  <si>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</si>
  <si>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</si>
  <si>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</si>
  <si>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</si>
  <si>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</si>
  <si>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</si>
  <si>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</si>
  <si>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</si>
  <si>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</si>
  <si>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</si>
  <si>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</si>
  <si>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</si>
  <si>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</si>
  <si>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</si>
  <si>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</si>
  <si>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</si>
  <si>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</si>
  <si>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</si>
  <si>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</si>
  <si>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</si>
  <si>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</si>
  <si>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</si>
  <si>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</si>
  <si>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</si>
  <si>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</si>
  <si>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</si>
  <si>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</si>
  <si>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</si>
  <si>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</si>
  <si>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</si>
  <si>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</si>
  <si>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</si>
  <si>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</si>
  <si>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</si>
  <si>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</si>
  <si>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</si>
  <si>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</si>
  <si>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</si>
  <si>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</si>
  <si>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</si>
  <si>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</si>
  <si>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</si>
  <si>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</si>
  <si>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</si>
  <si>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</si>
  <si>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</si>
  <si>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</si>
  <si>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</si>
  <si>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</si>
  <si>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</si>
  <si>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</si>
  <si>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</si>
  <si>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</si>
  <si>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</si>
  <si>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</si>
  <si>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</si>
  <si>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</si>
  <si>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</si>
  <si>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</si>
  <si>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</si>
  <si>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</si>
  <si>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</si>
  <si>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</si>
  <si>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</si>
  <si>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</si>
  <si>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</si>
  <si>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</si>
  <si>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</si>
  <si>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</si>
  <si>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</si>
  <si>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</si>
  <si>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</si>
  <si>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</si>
  <si>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</si>
  <si>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</si>
  <si>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</si>
  <si>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</si>
  <si>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</si>
  <si>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</si>
  <si>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</si>
  <si>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</si>
  <si>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</si>
  <si>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</si>
  <si>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</si>
  <si>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</si>
  <si>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</si>
  <si>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</si>
  <si>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</si>
  <si>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</si>
  <si>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</si>
  <si>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</si>
  <si>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</si>
  <si>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</si>
  <si>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</si>
  <si>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</si>
  <si>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</si>
  <si>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</si>
  <si>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</si>
  <si>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</si>
  <si>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</si>
  <si>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</si>
  <si>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</si>
  <si>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</si>
  <si>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</si>
  <si>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</si>
  <si>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</si>
  <si>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</si>
  <si>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</si>
  <si>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</si>
  <si>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</si>
  <si>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</si>
  <si>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</si>
  <si>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</si>
  <si>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</si>
  <si>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</si>
  <si>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</si>
  <si>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</si>
  <si>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</si>
  <si>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</si>
  <si>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</si>
  <si>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</si>
  <si>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</si>
  <si>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</si>
  <si>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</si>
  <si>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</si>
  <si>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</si>
  <si>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</si>
  <si>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</si>
  <si>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</si>
  <si>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</si>
  <si>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</si>
  <si>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</si>
  <si>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</si>
  <si>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</si>
  <si>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</si>
  <si>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</si>
  <si>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</si>
  <si>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</si>
  <si>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</si>
  <si>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</si>
  <si>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</si>
  <si>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</si>
  <si>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</si>
  <si>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</si>
  <si>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</si>
  <si>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</si>
  <si>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</si>
  <si>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</si>
  <si>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</si>
  <si>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</si>
  <si>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</si>
  <si>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</si>
  <si>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</si>
  <si>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</si>
  <si>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</si>
  <si>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</si>
  <si>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</si>
  <si>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</si>
  <si>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</si>
  <si>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</si>
  <si>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</si>
  <si>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</si>
  <si>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</si>
  <si>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</si>
  <si>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</si>
  <si>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</si>
  <si>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</si>
  <si>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</si>
  <si>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</si>
  <si>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</si>
  <si>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</si>
  <si>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</si>
  <si>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</si>
  <si>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</si>
  <si>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</si>
  <si>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</si>
  <si>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</si>
  <si>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</si>
  <si>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</si>
  <si>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</si>
  <si>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</si>
  <si>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</si>
  <si>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</si>
  <si>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</si>
  <si>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</si>
  <si>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</si>
  <si>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</si>
  <si>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</si>
  <si>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</si>
  <si>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</si>
  <si>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</si>
  <si>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</si>
  <si>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</si>
  <si>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</si>
  <si>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</si>
  <si>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</si>
  <si>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</si>
  <si>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</si>
  <si>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</si>
  <si>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</si>
  <si>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</si>
  <si>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</si>
  <si>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</si>
  <si>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</si>
  <si>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</si>
  <si>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</si>
  <si>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</si>
  <si>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</si>
  <si>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</si>
  <si>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</si>
  <si>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</si>
  <si>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</si>
  <si>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</si>
  <si>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</si>
  <si>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</si>
  <si>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</si>
  <si>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</si>
  <si>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</si>
  <si>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</si>
  <si>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</si>
  <si>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</si>
  <si>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</si>
  <si>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</si>
  <si>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</si>
  <si>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</si>
  <si>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</si>
  <si>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</si>
  <si>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</si>
  <si>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</si>
  <si>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</si>
  <si>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</si>
  <si>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</si>
  <si>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</si>
  <si>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</si>
  <si>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</si>
  <si>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</si>
  <si>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</si>
  <si>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</si>
  <si>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</si>
  <si>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</si>
  <si>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</si>
  <si>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</si>
  <si>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</si>
  <si>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</si>
  <si>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</si>
  <si>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</si>
  <si>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</si>
  <si>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</si>
  <si>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</si>
  <si>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</si>
  <si>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</si>
  <si>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</si>
  <si>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</si>
  <si>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</si>
  <si>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</si>
  <si>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</si>
  <si>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</si>
  <si>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</si>
  <si>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</si>
  <si>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</si>
  <si>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</si>
  <si>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</si>
  <si>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</si>
  <si>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</si>
  <si>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</si>
  <si>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</si>
  <si>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</si>
  <si>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</si>
  <si>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</si>
  <si>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</si>
  <si>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</si>
  <si>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</si>
  <si>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</si>
  <si>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</si>
  <si>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</si>
  <si>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</si>
  <si>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</si>
  <si>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</si>
  <si>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</si>
  <si>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</si>
  <si>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</si>
  <si>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</si>
  <si>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</si>
  <si>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</si>
  <si>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</si>
  <si>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</si>
  <si>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</si>
  <si>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</si>
  <si>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</si>
  <si>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</si>
  <si>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</si>
  <si>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</si>
  <si>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</si>
  <si>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</si>
  <si>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</si>
  <si>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</si>
  <si>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</si>
  <si>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</si>
  <si>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</si>
  <si>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</si>
  <si>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</si>
  <si>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</si>
  <si>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</si>
  <si>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</si>
  <si>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</si>
  <si>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</si>
  <si>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</si>
  <si>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</si>
  <si>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</si>
  <si>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</si>
  <si>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</si>
  <si>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</si>
  <si>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</si>
  <si>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</si>
  <si>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</si>
  <si>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</si>
  <si>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</si>
  <si>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</si>
  <si>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</si>
  <si>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</si>
  <si>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</si>
  <si>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</si>
  <si>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</si>
  <si>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</si>
  <si>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</si>
  <si>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</si>
  <si>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</si>
  <si>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</si>
  <si>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</si>
  <si>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</si>
  <si>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</si>
  <si>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</si>
  <si>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</si>
  <si>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</si>
  <si>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</si>
  <si>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</si>
  <si>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</si>
  <si>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</si>
  <si>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</si>
  <si>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</si>
  <si>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</si>
  <si>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</si>
  <si>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</si>
  <si>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</si>
  <si>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</si>
  <si>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</si>
  <si>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</si>
  <si>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</si>
  <si>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</si>
  <si>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</si>
  <si>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</si>
  <si>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</si>
  <si>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</si>
  <si>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</si>
  <si>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</si>
  <si>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</si>
  <si>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</si>
  <si>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</si>
  <si>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</si>
  <si>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</si>
  <si>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</si>
  <si>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</si>
  <si>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</si>
  <si>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</si>
  <si>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</si>
  <si>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</si>
  <si>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</si>
  <si>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</si>
  <si>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</si>
  <si>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</si>
  <si>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</si>
  <si>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</si>
  <si>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</si>
  <si>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</si>
  <si>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</si>
  <si>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</si>
  <si>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</si>
  <si>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</si>
  <si>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</si>
  <si>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</si>
  <si>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</si>
  <si>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</si>
  <si>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</si>
  <si>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</si>
  <si>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</si>
  <si>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</si>
  <si>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</si>
  <si>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</si>
  <si>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</si>
  <si>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</si>
  <si>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</si>
  <si>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</si>
  <si>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</si>
  <si>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</si>
  <si>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</si>
  <si>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</si>
  <si>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</si>
  <si>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</si>
  <si>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</si>
  <si>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</si>
  <si>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</si>
  <si>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</si>
  <si>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</si>
  <si>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</si>
  <si>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</si>
  <si>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</si>
  <si>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</si>
  <si>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</si>
  <si>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</si>
  <si>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</si>
  <si>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</si>
  <si>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</si>
  <si>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</si>
  <si>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</si>
  <si>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</si>
  <si>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</si>
  <si>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</si>
  <si>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</si>
  <si>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</si>
  <si>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</si>
  <si>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</si>
  <si>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</si>
  <si>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</si>
  <si>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</si>
  <si>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</si>
  <si>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</si>
  <si>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</si>
  <si>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</si>
  <si>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</si>
  <si>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</si>
  <si>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</si>
  <si>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</si>
  <si>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</si>
  <si>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</si>
  <si>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</si>
  <si>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</si>
  <si>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</si>
  <si>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</si>
  <si>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</si>
  <si>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</si>
  <si>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</si>
  <si>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</si>
  <si>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</si>
  <si>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</si>
  <si>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</si>
  <si>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</si>
  <si>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</si>
  <si>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</si>
  <si>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</si>
  <si>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</si>
  <si>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</si>
  <si>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</si>
  <si>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</si>
  <si>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</si>
  <si>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</si>
  <si>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</si>
  <si>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</si>
  <si>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</si>
  <si>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</si>
  <si>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</si>
  <si>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</si>
  <si>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</si>
  <si>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</si>
  <si>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</si>
  <si>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</si>
  <si>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</si>
  <si>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</si>
  <si>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</si>
  <si>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</si>
  <si>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</si>
  <si>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</si>
  <si>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</si>
  <si>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</si>
  <si>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</si>
  <si>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</si>
  <si>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</si>
  <si>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</si>
  <si>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</si>
  <si>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</si>
  <si>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</si>
  <si>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</si>
  <si>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</si>
  <si>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</si>
  <si>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</si>
  <si>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</si>
  <si>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</si>
  <si>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</si>
  <si>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</si>
  <si>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</si>
  <si>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</si>
  <si>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</si>
  <si>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</si>
  <si>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</si>
  <si>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</si>
  <si>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</si>
  <si>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</si>
  <si>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</si>
  <si>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</si>
  <si>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</si>
  <si>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</si>
  <si>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</si>
  <si>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</si>
  <si>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</si>
  <si>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</si>
  <si>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</si>
  <si>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</si>
  <si>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</si>
  <si>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</si>
  <si>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</si>
  <si>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</si>
  <si>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</si>
  <si>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</si>
  <si>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</si>
  <si>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</si>
  <si>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</si>
  <si>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</si>
  <si>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</si>
  <si>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</si>
  <si>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</si>
  <si>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</si>
  <si>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</si>
  <si>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</si>
  <si>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</si>
  <si>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</si>
  <si>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</si>
  <si>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</si>
  <si>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</si>
  <si>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</si>
  <si>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</si>
  <si>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</si>
  <si>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</si>
  <si>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</si>
  <si>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</si>
  <si>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</si>
  <si>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</si>
  <si>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</si>
  <si>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</si>
  <si>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</si>
  <si>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</si>
  <si>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</si>
  <si>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</si>
  <si>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</si>
  <si>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</si>
  <si>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</si>
  <si>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</si>
  <si>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</si>
  <si>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</si>
  <si>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</si>
  <si>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</si>
  <si>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</si>
  <si>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</si>
  <si>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</si>
  <si>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</si>
  <si>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</si>
  <si>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</si>
  <si>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</si>
  <si>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</si>
  <si>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</si>
  <si>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</si>
  <si>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</si>
  <si>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</si>
  <si>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</si>
  <si>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</si>
  <si>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</si>
  <si>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</si>
  <si>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</si>
  <si>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</si>
  <si>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</si>
  <si>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</si>
  <si>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</si>
  <si>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</si>
  <si>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</si>
  <si>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</si>
  <si>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</si>
  <si>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</si>
  <si>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</si>
  <si>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</si>
  <si>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</si>
  <si>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</si>
  <si>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</si>
  <si>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</si>
  <si>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</si>
  <si>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</si>
  <si>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</si>
  <si>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</si>
  <si>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</si>
  <si>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</si>
  <si>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</si>
  <si>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</si>
  <si>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</si>
  <si>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</si>
  <si>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</si>
  <si>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</si>
  <si>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</si>
  <si>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</si>
  <si>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</si>
  <si>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</si>
  <si>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</si>
  <si>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</si>
  <si>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</si>
  <si>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</si>
  <si>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</si>
  <si>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</si>
  <si>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</si>
  <si>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</si>
  <si>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</si>
  <si>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</si>
  <si>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</si>
  <si>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</si>
  <si>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</si>
  <si>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</si>
  <si>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</si>
  <si>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</si>
  <si>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</si>
  <si>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</si>
  <si>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</si>
  <si>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</si>
  <si>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</si>
  <si>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</si>
  <si>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</si>
  <si>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</si>
  <si>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</si>
  <si>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</si>
  <si>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</si>
  <si>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</si>
  <si>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</si>
  <si>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</si>
  <si>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</si>
  <si>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</si>
  <si>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</si>
  <si>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</si>
  <si>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</si>
  <si>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</si>
  <si>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</si>
  <si>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</si>
  <si>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</si>
  <si>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</si>
  <si>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</si>
  <si>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</si>
  <si>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</si>
  <si>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</si>
  <si>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</si>
  <si>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</si>
  <si>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</si>
  <si>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</si>
  <si>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</si>
  <si>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</si>
  <si>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</si>
  <si>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</si>
  <si>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</si>
  <si>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</si>
  <si>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</si>
  <si>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</si>
  <si>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</si>
  <si>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</si>
  <si>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</si>
  <si>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</si>
  <si>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</si>
  <si>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</si>
  <si>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</si>
  <si>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</si>
  <si>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</si>
  <si>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</si>
  <si>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</si>
  <si>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</si>
  <si>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</si>
  <si>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</si>
  <si>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</si>
  <si>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</si>
  <si>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</si>
  <si>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</si>
  <si>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</si>
  <si>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</si>
  <si>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</si>
  <si>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</si>
  <si>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</si>
  <si>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</si>
  <si>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</si>
  <si>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</si>
  <si>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</si>
  <si>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</si>
  <si>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</si>
  <si>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</si>
  <si>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</si>
  <si>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</si>
  <si>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</si>
  <si>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</si>
  <si>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</si>
  <si>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</si>
  <si>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</si>
  <si>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</si>
  <si>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</si>
  <si>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</si>
  <si>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</si>
  <si>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</si>
  <si>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</si>
  <si>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</si>
  <si>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</si>
  <si>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</si>
  <si>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</si>
  <si>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</si>
  <si>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</si>
  <si>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</si>
  <si>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</si>
  <si>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</si>
  <si>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</si>
  <si>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</si>
  <si>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</si>
  <si>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</si>
  <si>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</si>
  <si>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</si>
  <si>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</si>
  <si>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</si>
  <si>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</si>
  <si>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</si>
  <si>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</si>
  <si>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</si>
  <si>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</si>
  <si>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</si>
  <si>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</si>
  <si>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</si>
  <si>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</si>
  <si>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</si>
  <si>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</si>
  <si>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</si>
  <si>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</si>
  <si>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</si>
  <si>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</si>
  <si>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</si>
  <si>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</si>
  <si>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</si>
  <si>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</si>
  <si>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</si>
  <si>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</si>
  <si>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</si>
  <si>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</si>
  <si>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</si>
  <si>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</si>
  <si>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</si>
  <si>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</si>
  <si>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</si>
  <si>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</si>
  <si>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</si>
  <si>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</si>
  <si>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</si>
  <si>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</si>
  <si>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</si>
  <si>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</si>
  <si>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</si>
  <si>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</si>
  <si>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</si>
  <si>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</si>
  <si>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</si>
  <si>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</si>
  <si>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</si>
  <si>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</si>
  <si>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</si>
  <si>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</si>
  <si>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</si>
  <si>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</si>
  <si>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</si>
  <si>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</si>
  <si>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</si>
  <si>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</si>
  <si>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</si>
  <si>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</si>
  <si>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</si>
  <si>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</si>
  <si>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</si>
  <si>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</si>
  <si>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</si>
  <si>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</si>
  <si>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</si>
  <si>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</si>
  <si>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</si>
  <si>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</si>
  <si>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</si>
  <si>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</si>
  <si>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</si>
  <si>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</si>
  <si>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</si>
  <si>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</si>
  <si>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</si>
  <si>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</si>
  <si>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</si>
  <si>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</si>
  <si>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</si>
  <si>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</si>
  <si>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</si>
  <si>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</si>
  <si>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</si>
  <si>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</si>
  <si>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</si>
  <si>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</si>
  <si>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</si>
  <si>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</si>
  <si>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</si>
  <si>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</si>
  <si>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</si>
  <si>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</si>
  <si>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</si>
  <si>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</si>
  <si>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</si>
  <si>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</si>
  <si>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</si>
  <si>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</si>
  <si>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</si>
  <si>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</si>
  <si>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</si>
  <si>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</si>
  <si>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</si>
  <si>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</si>
  <si>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</si>
  <si>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</si>
  <si>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</si>
  <si>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</si>
  <si>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</si>
  <si>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</si>
  <si>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</si>
  <si>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</si>
  <si>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</si>
  <si>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</si>
  <si>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</si>
  <si>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</si>
  <si>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</si>
  <si>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</si>
  <si>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</si>
  <si>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</si>
  <si>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</si>
  <si>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</si>
  <si>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</si>
  <si>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</si>
  <si>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</si>
  <si>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</si>
  <si>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</si>
  <si>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</si>
  <si>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</si>
  <si>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</si>
  <si>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</si>
  <si>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</si>
  <si>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</si>
  <si>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</si>
  <si>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</si>
  <si>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</si>
  <si>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</si>
  <si>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</si>
  <si>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</si>
  <si>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</si>
  <si>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</si>
  <si>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</si>
  <si>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</si>
  <si>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</si>
  <si>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</si>
  <si>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</si>
  <si>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</si>
  <si>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</si>
  <si>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</si>
  <si>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</si>
  <si>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</si>
  <si>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</si>
  <si>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</si>
  <si>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</si>
  <si>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</si>
  <si>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</si>
  <si>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</si>
  <si>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</si>
  <si>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</si>
  <si>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</si>
  <si>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</si>
  <si>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</si>
  <si>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</si>
  <si>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</si>
  <si>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</si>
  <si>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</si>
  <si>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</si>
  <si>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</si>
  <si>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</si>
  <si>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</si>
  <si>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</si>
  <si>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</si>
  <si>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</si>
  <si>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</si>
  <si>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</si>
  <si>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</si>
  <si>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</si>
  <si>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</si>
  <si>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</si>
  <si>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</si>
  <si>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</si>
  <si>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</si>
  <si>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</si>
  <si>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</si>
  <si>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</si>
  <si>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</si>
  <si>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</si>
  <si>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</si>
  <si>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</si>
  <si>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</si>
  <si>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</si>
  <si>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</si>
  <si>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</si>
  <si>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</si>
  <si>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</si>
  <si>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</si>
  <si>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</si>
  <si>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</si>
  <si>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</si>
  <si>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</si>
  <si>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</si>
  <si>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</si>
  <si>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</si>
  <si>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</si>
  <si>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</si>
  <si>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</si>
  <si>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</si>
  <si>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</si>
  <si>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</si>
  <si>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</si>
  <si>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</si>
  <si>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</si>
  <si>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</si>
  <si>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</si>
  <si>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</si>
  <si>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</si>
  <si>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</si>
  <si>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</si>
  <si>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</si>
  <si>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</si>
  <si>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</si>
  <si>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</si>
  <si>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</si>
  <si>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</si>
  <si>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</si>
  <si>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</si>
  <si>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</si>
  <si>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</si>
  <si>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</si>
  <si>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</si>
  <si>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</si>
  <si>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</si>
  <si>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</si>
  <si>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</si>
  <si>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</si>
  <si>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</si>
  <si>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</si>
  <si>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</si>
  <si>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</si>
  <si>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</si>
  <si>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</si>
  <si>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</si>
  <si>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</si>
  <si>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</si>
  <si>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</si>
  <si>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</si>
  <si>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</si>
  <si>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</si>
  <si>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</si>
  <si>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</si>
  <si>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</si>
  <si>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</si>
  <si>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</si>
  <si>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</si>
  <si>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</si>
  <si>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</si>
  <si>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</si>
  <si>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</si>
  <si>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</si>
  <si>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</si>
  <si>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</si>
  <si>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</si>
  <si>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</si>
  <si>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</si>
  <si>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</si>
  <si>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</si>
  <si>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</si>
  <si>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</si>
  <si>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</si>
  <si>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</si>
  <si>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</si>
  <si>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</si>
  <si>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</si>
  <si>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</si>
  <si>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</si>
  <si>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</si>
  <si>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</si>
  <si>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</si>
  <si>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</si>
  <si>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</si>
  <si>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</si>
  <si>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</si>
  <si>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</si>
  <si>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</si>
  <si>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</si>
  <si>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</si>
  <si>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</si>
  <si>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</si>
  <si>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</si>
  <si>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</si>
  <si>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</si>
  <si>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</si>
  <si>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</si>
  <si>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</si>
  <si>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</si>
  <si>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</si>
  <si>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</si>
  <si>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</si>
  <si>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</si>
  <si>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</si>
  <si>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</si>
  <si>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</si>
  <si>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</si>
  <si>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</si>
  <si>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</si>
  <si>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</si>
  <si>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</si>
  <si>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</si>
  <si>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</si>
  <si>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</si>
  <si>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</si>
  <si>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</si>
  <si>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</si>
  <si>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</si>
  <si>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</si>
  <si>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</si>
  <si>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</si>
  <si>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</si>
  <si>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</si>
  <si>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</si>
  <si>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</si>
  <si>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</si>
  <si>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</si>
  <si>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</si>
  <si>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</si>
  <si>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</si>
  <si>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</si>
  <si>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</si>
  <si>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</si>
  <si>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</si>
  <si>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</si>
  <si>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</si>
  <si>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</si>
  <si>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</si>
  <si>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</si>
  <si>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</si>
  <si>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</si>
  <si>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</si>
  <si>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</si>
  <si>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</si>
  <si>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</si>
  <si>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</si>
  <si>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</si>
  <si>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</si>
  <si>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</si>
  <si>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</si>
  <si>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</si>
  <si>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</si>
  <si>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</si>
  <si>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</si>
  <si>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</si>
  <si>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</si>
  <si>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</si>
  <si>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</si>
  <si>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</si>
  <si>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</si>
  <si>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</si>
  <si>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</si>
  <si>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</si>
  <si>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</si>
  <si>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</si>
  <si>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</si>
  <si>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</si>
  <si>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</si>
  <si>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</si>
  <si>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</si>
  <si>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</si>
  <si>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</si>
  <si>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</si>
  <si>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</si>
  <si>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</si>
  <si>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</si>
  <si>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</si>
  <si>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</si>
  <si>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</si>
  <si>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</si>
  <si>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</si>
  <si>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</si>
  <si>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</si>
  <si>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</si>
  <si>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</si>
  <si>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</si>
  <si>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</si>
  <si>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</si>
  <si>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</si>
  <si>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</si>
  <si>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</si>
  <si>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</si>
  <si>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</si>
  <si>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</si>
  <si>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</si>
  <si>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</si>
  <si>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</si>
  <si>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</si>
  <si>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</si>
  <si>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</si>
  <si>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</si>
  <si>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</si>
  <si>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</si>
  <si>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</si>
  <si>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</si>
  <si>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</si>
  <si>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</si>
  <si>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</si>
  <si>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</si>
  <si>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</si>
  <si>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</si>
  <si>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</si>
  <si>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</si>
  <si>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</si>
  <si>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</si>
  <si>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</si>
  <si>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</si>
  <si>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</si>
  <si>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</si>
  <si>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</si>
  <si>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</si>
  <si>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</si>
  <si>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</si>
  <si>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</si>
  <si>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</si>
  <si>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</si>
  <si>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</si>
  <si>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</si>
  <si>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</si>
  <si>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</si>
  <si>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</si>
  <si>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</si>
  <si>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</si>
  <si>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</si>
  <si>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</si>
  <si>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</si>
  <si>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</si>
  <si>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</si>
  <si>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</si>
  <si>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</si>
  <si>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</si>
  <si>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</si>
  <si>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</si>
  <si>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</si>
  <si>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</si>
  <si>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</si>
  <si>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</si>
  <si>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</si>
  <si>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</si>
  <si>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</si>
  <si>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</si>
  <si>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</si>
  <si>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</si>
  <si>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</si>
  <si>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</si>
  <si>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</si>
  <si>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</si>
  <si>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</si>
  <si>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</si>
  <si>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</si>
  <si>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</si>
  <si>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</si>
  <si>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</si>
  <si>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</si>
  <si>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</si>
  <si>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</si>
  <si>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</si>
  <si>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</si>
  <si>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</si>
  <si>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</si>
  <si>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</si>
  <si>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</si>
  <si>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</si>
  <si>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</si>
  <si>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</si>
  <si>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</si>
  <si>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</si>
  <si>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</si>
  <si>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</si>
  <si>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</si>
  <si>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</si>
  <si>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</si>
  <si>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</si>
  <si>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</si>
  <si>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</si>
  <si>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</si>
  <si>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</si>
  <si>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</si>
  <si>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</si>
  <si>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</si>
  <si>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</si>
  <si>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</si>
  <si>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</si>
  <si>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</si>
  <si>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</si>
  <si>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</si>
  <si>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</si>
  <si>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</si>
  <si>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</si>
  <si>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</si>
  <si>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</si>
  <si>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</si>
  <si>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</si>
  <si>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</si>
  <si>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</si>
  <si>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</si>
  <si>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</si>
  <si>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</si>
  <si>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</si>
  <si>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</si>
  <si>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</si>
  <si>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</si>
  <si>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</si>
  <si>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</si>
  <si>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</si>
  <si>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</si>
  <si>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</si>
  <si>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</si>
  <si>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</si>
  <si>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</si>
  <si>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</si>
  <si>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</si>
  <si>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</si>
  <si>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</si>
  <si>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</si>
  <si>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</si>
  <si>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</si>
  <si>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</si>
  <si>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</si>
  <si>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</si>
  <si>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</si>
  <si>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</si>
  <si>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</si>
  <si>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</si>
  <si>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</si>
  <si>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</si>
  <si>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</si>
  <si>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</si>
  <si>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</si>
  <si>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</si>
  <si>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</si>
  <si>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</si>
  <si>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</si>
  <si>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</si>
  <si>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</si>
  <si>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</si>
  <si>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</si>
  <si>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</si>
  <si>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</si>
  <si>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</si>
  <si>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</si>
  <si>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</si>
  <si>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</si>
  <si>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</si>
  <si>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</si>
  <si>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</si>
  <si>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</si>
  <si>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</si>
  <si>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</si>
  <si>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</si>
  <si>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</si>
  <si>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</si>
  <si>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</si>
  <si>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</si>
  <si>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</si>
  <si>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</si>
  <si>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</si>
  <si>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</si>
  <si>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</si>
  <si>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</si>
  <si>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</si>
  <si>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</si>
  <si>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</si>
  <si>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</si>
  <si>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</si>
  <si>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</si>
  <si>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</si>
  <si>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</si>
  <si>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</si>
  <si>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</si>
  <si>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</si>
  <si>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</si>
  <si>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</si>
  <si>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</si>
  <si>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</si>
  <si>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</si>
  <si>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</si>
  <si>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</si>
  <si>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</si>
  <si>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</si>
  <si>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</si>
  <si>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</si>
  <si>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</si>
  <si>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</si>
  <si>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</si>
  <si>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</si>
  <si>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</si>
  <si>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</si>
  <si>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</si>
  <si>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</si>
  <si>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</si>
  <si>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</si>
  <si>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</si>
  <si>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</si>
  <si>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</si>
  <si>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</si>
  <si>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</si>
  <si>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</si>
  <si>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</si>
  <si>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</si>
  <si>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</si>
  <si>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</si>
  <si>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</si>
  <si>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</si>
  <si>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</si>
  <si>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</si>
  <si>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</si>
  <si>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</si>
  <si>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</si>
  <si>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</si>
  <si>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</si>
  <si>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</si>
  <si>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</si>
  <si>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</si>
  <si>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</si>
  <si>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</si>
  <si>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</si>
  <si>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</si>
  <si>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</si>
  <si>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</si>
  <si>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</si>
  <si>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</si>
  <si>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</si>
  <si>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</si>
  <si>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</si>
  <si>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</si>
  <si>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</si>
  <si>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</si>
  <si>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</si>
  <si>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</si>
  <si>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</si>
  <si>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</si>
  <si>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</si>
  <si>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</si>
  <si>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</si>
  <si>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</si>
  <si>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</si>
  <si>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</si>
  <si>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</si>
  <si>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</si>
  <si>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</si>
  <si>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</si>
  <si>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</si>
  <si>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</si>
  <si>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</si>
  <si>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</si>
  <si>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</si>
  <si>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</si>
  <si>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</si>
  <si>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</si>
  <si>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</si>
  <si>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</si>
  <si>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</si>
  <si>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</si>
  <si>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</si>
  <si>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</si>
  <si>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</si>
  <si>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</si>
  <si>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</si>
  <si>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</si>
  <si>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</si>
  <si>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</si>
  <si>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</si>
  <si>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</si>
  <si>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</si>
  <si>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</si>
  <si>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</si>
  <si>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</si>
  <si>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</si>
  <si>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</si>
  <si>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</si>
  <si>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</si>
  <si>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</si>
  <si>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</si>
  <si>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</si>
  <si>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</si>
  <si>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</si>
  <si>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</si>
  <si>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</si>
  <si>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</si>
  <si>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</si>
  <si>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</si>
  <si>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</si>
  <si>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</si>
  <si>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</si>
  <si>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</si>
  <si>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</si>
  <si>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</si>
  <si>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</si>
  <si>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</si>
  <si>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</si>
  <si>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</si>
  <si>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</si>
  <si>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</si>
  <si>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</si>
  <si>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</si>
  <si>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</si>
  <si>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</si>
  <si>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</si>
  <si>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</si>
  <si>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</si>
  <si>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</si>
  <si>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</si>
  <si>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</si>
  <si>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</si>
  <si>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</si>
  <si>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</si>
  <si>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</si>
  <si>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</si>
  <si>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</si>
  <si>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</si>
  <si>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</si>
  <si>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</si>
  <si>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</si>
  <si>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</si>
  <si>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</si>
  <si>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</si>
  <si>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</si>
  <si>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</si>
  <si>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</si>
  <si>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</si>
  <si>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</si>
  <si>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</si>
  <si>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</si>
  <si>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</si>
  <si>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</si>
  <si>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</si>
  <si>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</si>
  <si>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</si>
  <si>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</si>
  <si>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</si>
  <si>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</si>
  <si>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</si>
  <si>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</si>
  <si>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</si>
  <si>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</si>
  <si>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</si>
  <si>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</si>
  <si>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</si>
  <si>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</si>
  <si>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</si>
  <si>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</si>
  <si>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</si>
  <si>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</si>
  <si>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</si>
  <si>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</si>
  <si>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</si>
  <si>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</si>
  <si>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</si>
  <si>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</si>
  <si>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</si>
  <si>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</si>
  <si>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</si>
  <si>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</si>
  <si>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</si>
  <si>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</si>
  <si>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</si>
  <si>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</si>
  <si>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</si>
  <si>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</si>
  <si>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</si>
  <si>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</si>
  <si>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</si>
  <si>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</si>
  <si>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</si>
  <si>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</si>
  <si>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</si>
  <si>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</si>
  <si>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</si>
  <si>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</si>
  <si>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</si>
  <si>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</si>
  <si>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</si>
  <si>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</si>
  <si>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</si>
  <si>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</si>
  <si>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</si>
  <si>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</si>
  <si>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</si>
  <si>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</si>
  <si>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</si>
  <si>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</si>
  <si>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</si>
  <si>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</si>
  <si>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</si>
  <si>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</si>
  <si>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</si>
  <si>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</si>
  <si>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</si>
  <si>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</si>
  <si>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</si>
  <si>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</si>
  <si>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</si>
  <si>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</si>
  <si>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</si>
  <si>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</si>
  <si>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</si>
  <si>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</si>
  <si>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</si>
  <si>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</si>
  <si>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</si>
  <si>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</si>
  <si>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</si>
  <si>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</si>
  <si>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</si>
  <si>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</si>
  <si>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</si>
  <si>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</si>
  <si>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</si>
  <si>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</si>
  <si>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</si>
  <si>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</si>
  <si>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</si>
  <si>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</si>
  <si>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</si>
  <si>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</si>
  <si>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</si>
  <si>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</si>
  <si>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</si>
  <si>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</si>
  <si>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</si>
  <si>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</si>
  <si>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</si>
  <si>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</si>
  <si>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</si>
  <si>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</si>
  <si>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</si>
  <si>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</si>
  <si>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</si>
  <si>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</si>
  <si>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</si>
  <si>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</si>
  <si>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</si>
  <si>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</si>
  <si>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</si>
  <si>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</si>
  <si>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</si>
  <si>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</si>
  <si>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</si>
  <si>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</si>
  <si>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</si>
  <si>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</si>
  <si>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</si>
  <si>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</si>
  <si>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</si>
  <si>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</si>
  <si>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</si>
  <si>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</si>
  <si>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</si>
  <si>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</si>
  <si>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</si>
  <si>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</si>
  <si>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</si>
  <si>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</si>
  <si>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</si>
  <si>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</si>
  <si>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</si>
  <si>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</si>
  <si>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</si>
  <si>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</si>
  <si>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</si>
  <si>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</si>
  <si>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</si>
  <si>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</si>
  <si>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</si>
  <si>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</si>
  <si>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</si>
  <si>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</si>
  <si>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</si>
  <si>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</si>
  <si>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</si>
  <si>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</si>
  <si>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</si>
  <si>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</si>
  <si>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</si>
  <si>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</si>
  <si>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</si>
  <si>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</si>
  <si>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</si>
  <si>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</si>
  <si>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</si>
  <si>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</si>
  <si>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</si>
  <si>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</si>
  <si>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</si>
  <si>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</si>
  <si>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</si>
  <si>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</si>
  <si>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</si>
  <si>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</si>
  <si>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</si>
  <si>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</si>
  <si>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</si>
  <si>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</si>
  <si>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</si>
  <si>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</si>
  <si>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</si>
  <si>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</si>
  <si>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</si>
  <si>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</si>
  <si>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</si>
  <si>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</si>
  <si>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</si>
  <si>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</si>
  <si>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</si>
  <si>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</si>
  <si>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</si>
  <si>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</si>
  <si>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</si>
  <si>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</si>
  <si>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</si>
  <si>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</si>
  <si>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</si>
  <si>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</si>
  <si>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</si>
  <si>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</si>
  <si>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</si>
  <si>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</si>
  <si>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</si>
  <si>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</si>
  <si>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</si>
  <si>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</si>
  <si>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</si>
  <si>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</si>
  <si>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</si>
  <si>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</si>
  <si>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</si>
  <si>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</si>
  <si>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</si>
  <si>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</si>
  <si>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</si>
  <si>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</si>
  <si>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</si>
  <si>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</si>
  <si>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</si>
  <si>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</si>
  <si>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</si>
  <si>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</si>
  <si>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</si>
  <si>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</si>
  <si>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</si>
  <si>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</si>
  <si>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</si>
  <si>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</si>
  <si>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</si>
  <si>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</si>
  <si>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</si>
  <si>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</si>
  <si>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</si>
  <si>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</si>
  <si>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</si>
  <si>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</si>
  <si>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</si>
  <si>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</si>
  <si>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</si>
  <si>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</si>
  <si>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</si>
  <si>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</si>
  <si>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</si>
  <si>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</si>
  <si>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</si>
  <si>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</si>
  <si>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</si>
  <si>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</si>
  <si>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</si>
  <si>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</si>
  <si>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</si>
  <si>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</si>
  <si>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</si>
  <si>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</si>
  <si>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</si>
  <si>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</si>
  <si>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</si>
  <si>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</si>
  <si>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</si>
  <si>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</si>
  <si>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</si>
  <si>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</si>
  <si>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</si>
  <si>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</si>
  <si>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</si>
  <si>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</si>
  <si>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</si>
  <si>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</si>
  <si>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</si>
  <si>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</si>
  <si>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</si>
  <si>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</si>
  <si>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</si>
  <si>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</si>
  <si>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</si>
  <si>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</si>
  <si>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</si>
  <si>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</si>
  <si>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</si>
  <si>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</si>
  <si>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</si>
  <si>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</si>
  <si>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</si>
  <si>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</si>
  <si>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</si>
  <si>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</si>
  <si>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</si>
  <si>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</si>
  <si>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</si>
  <si>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</si>
  <si>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</si>
  <si>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</si>
  <si>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</si>
  <si>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</si>
  <si>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</si>
  <si>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</si>
  <si>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</si>
  <si>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</si>
  <si>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</si>
  <si>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</si>
  <si>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</si>
  <si>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</si>
  <si>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</si>
  <si>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</si>
  <si>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</si>
  <si>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</si>
  <si>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</si>
  <si>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</si>
  <si>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</si>
  <si>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</si>
  <si>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</si>
  <si>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</si>
  <si>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</si>
  <si>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</si>
  <si>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</si>
  <si>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</si>
  <si>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</si>
  <si>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</si>
  <si>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</si>
  <si>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</si>
  <si>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</si>
  <si>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</si>
  <si>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</si>
  <si>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</si>
  <si>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</si>
  <si>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</si>
  <si>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</si>
  <si>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</si>
  <si>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</si>
  <si>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</si>
  <si>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</si>
  <si>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</si>
  <si>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</si>
  <si>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</si>
  <si>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</si>
  <si>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</si>
  <si>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</si>
  <si>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</si>
  <si>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</si>
  <si>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</si>
  <si>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</si>
  <si>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</si>
  <si>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</si>
  <si>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</si>
  <si>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</si>
  <si>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</si>
  <si>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</si>
  <si>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</si>
  <si>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</si>
  <si>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</si>
  <si>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</si>
  <si>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</si>
  <si>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</si>
  <si>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</si>
  <si>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</si>
  <si>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</si>
  <si>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</si>
  <si>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</si>
  <si>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</si>
  <si>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</si>
  <si>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</si>
  <si>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</si>
  <si>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</si>
  <si>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</si>
  <si>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</si>
  <si>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</si>
  <si>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</si>
  <si>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</si>
  <si>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</si>
  <si>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</si>
  <si>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</si>
  <si>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</si>
  <si>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</si>
  <si>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</si>
  <si>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</si>
  <si>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</si>
  <si>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</si>
  <si>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</si>
  <si>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</si>
  <si>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</si>
  <si>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</si>
  <si>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</si>
  <si>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</si>
  <si>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</si>
  <si>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</si>
  <si>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</si>
  <si>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</si>
  <si>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</si>
  <si>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</si>
  <si>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</si>
  <si>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</si>
  <si>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</si>
  <si>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</si>
  <si>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</si>
  <si>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</si>
  <si>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</si>
  <si>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</si>
  <si>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</si>
  <si>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</si>
  <si>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</si>
  <si>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</si>
  <si>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</si>
  <si>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</si>
  <si>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</si>
  <si>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</si>
  <si>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</si>
  <si>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</si>
  <si>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</si>
  <si>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</si>
  <si>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</si>
  <si>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</si>
  <si>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</si>
  <si>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</si>
  <si>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</si>
  <si>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</si>
  <si>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</si>
  <si>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</si>
  <si>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</si>
  <si>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</si>
  <si>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</si>
  <si>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</si>
  <si>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</si>
  <si>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</si>
  <si>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</si>
  <si>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</si>
  <si>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</si>
  <si>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</si>
  <si>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</si>
  <si>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</si>
  <si>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</si>
  <si>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</si>
  <si>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</si>
  <si>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</si>
  <si>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</si>
  <si>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</si>
  <si>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</si>
  <si>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</si>
  <si>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</si>
  <si>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</si>
  <si>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</si>
  <si>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</si>
  <si>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</si>
  <si>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</si>
  <si>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</si>
  <si>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</si>
  <si>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</si>
  <si>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</si>
  <si>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</si>
  <si>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</si>
  <si>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</si>
  <si>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</si>
  <si>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</si>
  <si>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</si>
  <si>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</si>
  <si>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</si>
  <si>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</si>
  <si>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</si>
  <si>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</si>
  <si>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</si>
  <si>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</si>
  <si>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</si>
  <si>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</si>
  <si>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</si>
  <si>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</si>
  <si>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</si>
  <si>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</si>
  <si>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</si>
  <si>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</si>
  <si>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</si>
  <si>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</si>
  <si>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</si>
  <si>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</si>
  <si>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</si>
  <si>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</si>
  <si>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</si>
  <si>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</si>
  <si>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</si>
  <si>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</si>
  <si>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</si>
  <si>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</si>
  <si>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</si>
  <si>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</si>
  <si>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</si>
  <si>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</si>
  <si>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</si>
  <si>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</si>
  <si>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</si>
  <si>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</si>
  <si>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</si>
  <si>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</si>
  <si>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</si>
  <si>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</si>
  <si>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</si>
  <si>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</si>
  <si>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</si>
  <si>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</si>
  <si>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</si>
  <si>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</si>
  <si>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</si>
  <si>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</si>
  <si>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</si>
  <si>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</si>
  <si>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</si>
  <si>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</si>
  <si>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</si>
  <si>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</si>
  <si>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</si>
  <si>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</si>
  <si>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</si>
  <si>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</si>
  <si>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</si>
  <si>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</si>
  <si>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</si>
  <si>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</si>
  <si>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</si>
  <si>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</si>
  <si>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</si>
  <si>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</si>
  <si>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</si>
  <si>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</si>
  <si>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</si>
  <si>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</si>
  <si>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</si>
  <si>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</si>
  <si>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</si>
  <si>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</si>
  <si>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</si>
  <si>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</si>
  <si>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</si>
  <si>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</si>
  <si>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</si>
  <si>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</si>
  <si>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</si>
  <si>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</si>
  <si>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</si>
  <si>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</si>
  <si>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</si>
  <si>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</si>
  <si>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</si>
  <si>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</si>
  <si>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</si>
  <si>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</si>
  <si>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</si>
  <si>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</si>
  <si>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</si>
  <si>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</si>
  <si>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</si>
  <si>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</si>
  <si>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</si>
  <si>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</si>
  <si>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</si>
  <si>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</si>
  <si>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</si>
  <si>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</si>
  <si>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</si>
  <si>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</si>
  <si>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</si>
  <si>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</si>
  <si>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</si>
  <si>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</si>
  <si>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</si>
  <si>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</si>
  <si>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</si>
  <si>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</si>
  <si>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</si>
  <si>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</si>
  <si>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</si>
  <si>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</si>
  <si>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</si>
  <si>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</si>
  <si>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</si>
  <si>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</si>
  <si>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</si>
  <si>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</si>
  <si>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</si>
  <si>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</si>
  <si>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</si>
  <si>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</si>
  <si>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</si>
  <si>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</si>
  <si>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</si>
  <si>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</si>
  <si>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</si>
  <si>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</si>
  <si>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</si>
  <si>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</si>
  <si>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</si>
  <si>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</si>
  <si>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</si>
  <si>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</si>
  <si>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</si>
  <si>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</si>
  <si>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</si>
  <si>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</si>
  <si>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</si>
  <si>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</si>
  <si>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</si>
  <si>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</si>
  <si>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</si>
  <si>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</si>
  <si>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</si>
  <si>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</si>
  <si>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</si>
  <si>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</si>
  <si>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</si>
  <si>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</si>
  <si>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</si>
  <si>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</si>
  <si>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</si>
  <si>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</si>
  <si>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</si>
  <si>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</si>
  <si>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</si>
  <si>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</si>
  <si>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</si>
  <si>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</si>
  <si>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</si>
  <si>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</si>
  <si>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</si>
  <si>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</si>
  <si>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</si>
  <si>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</si>
  <si>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</si>
  <si>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</si>
  <si>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</si>
  <si>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</si>
  <si>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</si>
  <si>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</si>
  <si>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</si>
  <si>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</si>
  <si>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</si>
  <si>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</si>
  <si>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</si>
  <si>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</si>
  <si>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</si>
  <si>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</si>
  <si>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</si>
  <si>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</si>
  <si>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</si>
  <si>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</si>
  <si>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</si>
  <si>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</si>
  <si>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</si>
  <si>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</si>
  <si>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</si>
  <si>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</si>
  <si>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</si>
  <si>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</si>
  <si>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</si>
  <si>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</si>
  <si>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</si>
  <si>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</si>
  <si>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</si>
  <si>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</si>
  <si>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</si>
  <si>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</si>
  <si>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</si>
  <si>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</si>
  <si>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</si>
  <si>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</si>
  <si>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</si>
  <si>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</si>
  <si>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</si>
  <si>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</si>
  <si>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</si>
  <si>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</si>
  <si>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</si>
  <si>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</si>
  <si>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</si>
  <si>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</si>
  <si>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</si>
  <si>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</si>
  <si>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</si>
  <si>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</si>
  <si>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</si>
  <si>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</si>
  <si>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</si>
  <si>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</si>
  <si>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</si>
  <si>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</si>
  <si>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</si>
  <si>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</si>
  <si>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</si>
  <si>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</si>
  <si>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</si>
  <si>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</si>
  <si>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</si>
  <si>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</si>
  <si>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</si>
  <si>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</si>
  <si>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</si>
  <si>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</si>
  <si>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</si>
  <si>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</si>
  <si>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</si>
  <si>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</si>
  <si>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</si>
  <si>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</si>
  <si>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</si>
  <si>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</si>
  <si>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</si>
  <si>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</si>
  <si>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</si>
  <si>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</si>
  <si>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</si>
  <si>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</si>
  <si>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</si>
  <si>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</si>
  <si>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</si>
  <si>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</si>
  <si>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</si>
  <si>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</si>
  <si>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</si>
  <si>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</si>
  <si>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</si>
  <si>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</si>
  <si>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</si>
  <si>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</si>
  <si>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</si>
  <si>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</si>
  <si>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</si>
  <si>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</si>
  <si>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</si>
  <si>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</si>
  <si>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</si>
  <si>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</si>
  <si>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</si>
  <si>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</si>
  <si>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</si>
  <si>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</si>
  <si>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</si>
  <si>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</si>
  <si>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</si>
  <si>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</si>
  <si>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</si>
  <si>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</si>
  <si>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</si>
  <si>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</si>
  <si>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</si>
  <si>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</si>
  <si>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</si>
  <si>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</si>
  <si>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</si>
  <si>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</si>
  <si>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</si>
  <si>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</si>
  <si>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</si>
  <si>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</si>
  <si>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</si>
  <si>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</si>
  <si>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</si>
  <si>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</si>
  <si>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</si>
  <si>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</si>
  <si>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</si>
  <si>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</si>
  <si>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</si>
  <si>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</si>
  <si>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</si>
  <si>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</si>
  <si>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</si>
  <si>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</si>
  <si>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</si>
  <si>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</si>
  <si>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</si>
  <si>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</si>
  <si>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</si>
  <si>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</si>
  <si>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</si>
  <si>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</si>
  <si>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</si>
  <si>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</si>
  <si>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</si>
  <si>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</si>
  <si>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</si>
  <si>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</si>
  <si>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</si>
  <si>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</si>
  <si>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</si>
  <si>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</si>
  <si>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</si>
  <si>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</si>
  <si>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</si>
  <si>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</si>
  <si>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</si>
  <si>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</si>
  <si>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</si>
  <si>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</si>
  <si>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</si>
  <si>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</si>
  <si>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</si>
  <si>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</si>
  <si>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</si>
  <si>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</si>
  <si>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</si>
  <si>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</si>
  <si>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</si>
  <si>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</si>
  <si>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</si>
  <si>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</si>
  <si>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</si>
  <si>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</si>
  <si>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</si>
  <si>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</si>
  <si>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</si>
  <si>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</si>
  <si>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</si>
  <si>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</si>
  <si>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</si>
  <si>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</si>
  <si>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</si>
  <si>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</si>
  <si>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</si>
  <si>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</si>
  <si>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</si>
  <si>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</si>
  <si>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</si>
  <si>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</si>
  <si>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</si>
  <si>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</si>
  <si>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</si>
  <si>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</si>
  <si>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</si>
  <si>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</si>
  <si>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</si>
  <si>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</si>
  <si>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</si>
  <si>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</si>
  <si>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</si>
  <si>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</si>
  <si>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</si>
  <si>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</si>
  <si>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</si>
  <si>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</si>
  <si>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</si>
  <si>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</si>
  <si>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</si>
  <si>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</si>
  <si>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</si>
  <si>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</si>
  <si>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</si>
  <si>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</si>
  <si>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</si>
  <si>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</si>
  <si>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</si>
  <si>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</si>
  <si>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</si>
  <si>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</si>
  <si>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</si>
  <si>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</si>
  <si>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</si>
  <si>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</si>
  <si>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</si>
  <si>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</si>
  <si>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</si>
  <si>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</si>
  <si>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</si>
  <si>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</si>
  <si>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</si>
  <si>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</si>
  <si>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</si>
  <si>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</si>
  <si>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</si>
  <si>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</si>
  <si>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</si>
  <si>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</si>
  <si>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</si>
  <si>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</si>
  <si>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</si>
  <si>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</si>
  <si>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</si>
  <si>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</si>
  <si>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</si>
  <si>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</si>
  <si>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</si>
  <si>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</si>
  <si>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</si>
  <si>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</si>
  <si>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</si>
  <si>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</si>
  <si>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</si>
  <si>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</si>
  <si>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</si>
  <si>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</si>
  <si>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</si>
  <si>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</si>
  <si>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</si>
  <si>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</si>
  <si>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</si>
  <si>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</si>
  <si>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</si>
  <si>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</si>
  <si>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</si>
  <si>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</si>
  <si>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</si>
  <si>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</si>
  <si>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</si>
  <si>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</si>
  <si>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</si>
  <si>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</si>
  <si>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</si>
  <si>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</si>
  <si>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</si>
  <si>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</si>
  <si>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</si>
  <si>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</si>
  <si>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</si>
  <si>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</si>
  <si>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</si>
  <si>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</si>
  <si>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</si>
  <si>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</si>
  <si>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</si>
  <si>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</si>
  <si>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</si>
  <si>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</si>
  <si>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</si>
  <si>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</si>
  <si>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</si>
  <si>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</si>
  <si>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</si>
  <si>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</si>
  <si>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</si>
  <si>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</si>
  <si>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</si>
  <si>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</si>
  <si>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</si>
  <si>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</si>
  <si>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</si>
  <si>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</si>
  <si>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</si>
  <si>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</si>
  <si>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</si>
  <si>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</si>
  <si>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</si>
  <si>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</si>
  <si>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</si>
  <si>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</si>
  <si>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</si>
  <si>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</si>
  <si>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</si>
  <si>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</si>
  <si>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</si>
  <si>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</si>
  <si>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</si>
  <si>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</si>
  <si>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</si>
  <si>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</si>
  <si>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</si>
  <si>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</si>
  <si>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</si>
  <si>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</si>
  <si>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</si>
  <si>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</si>
  <si>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</si>
  <si>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</si>
  <si>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</si>
  <si>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</si>
  <si>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</si>
  <si>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</si>
  <si>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</si>
  <si>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</si>
  <si>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</si>
  <si>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</si>
  <si>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</si>
  <si>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</si>
  <si>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</si>
  <si>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</si>
  <si>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</si>
  <si>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</si>
  <si>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</si>
  <si>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</si>
  <si>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</si>
  <si>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</si>
  <si>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</si>
  <si>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</si>
  <si>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</si>
  <si>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</si>
  <si>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</si>
  <si>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</si>
  <si>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</si>
  <si>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</si>
  <si>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</si>
  <si>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</si>
  <si>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</si>
  <si>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</si>
  <si>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</si>
  <si>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</si>
  <si>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</si>
  <si>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</si>
  <si>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</si>
  <si>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</si>
  <si>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</si>
  <si>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</si>
  <si>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</si>
  <si>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</si>
  <si>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</si>
  <si>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</si>
  <si>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</si>
  <si>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</si>
  <si>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</si>
  <si>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</si>
  <si>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</si>
  <si>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</si>
  <si>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</si>
  <si>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</si>
  <si>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</si>
  <si>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</si>
  <si>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</si>
  <si>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</si>
  <si>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</si>
  <si>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</si>
  <si>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</si>
  <si>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</si>
  <si>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</si>
  <si>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</si>
  <si>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</si>
  <si>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</si>
  <si>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</si>
  <si>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</si>
  <si>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</si>
  <si>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</si>
  <si>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</si>
  <si>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</si>
  <si>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</si>
  <si>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</si>
  <si>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</si>
  <si>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</si>
  <si>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</si>
  <si>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</si>
  <si>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</si>
  <si>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</si>
  <si>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</si>
  <si>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</si>
  <si>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</si>
  <si>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</si>
  <si>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</si>
  <si>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</si>
  <si>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</si>
  <si>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</si>
  <si>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</si>
  <si>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</si>
  <si>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</si>
  <si>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</si>
  <si>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</si>
  <si>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</si>
  <si>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</si>
  <si>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</si>
  <si>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</si>
  <si>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</si>
  <si>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</si>
  <si>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</si>
  <si>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</si>
  <si>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</si>
  <si>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</si>
  <si>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</si>
  <si>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</si>
  <si>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</si>
  <si>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</si>
  <si>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</si>
  <si>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</si>
  <si>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</si>
  <si>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</si>
  <si>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</si>
  <si>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</si>
  <si>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</si>
  <si>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</si>
  <si>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</si>
  <si>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</si>
  <si>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</si>
  <si>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</si>
  <si>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</si>
  <si>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</si>
  <si>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</si>
  <si>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</si>
  <si>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</si>
  <si>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</si>
  <si>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</si>
  <si>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</si>
  <si>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</si>
  <si>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</si>
  <si>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</si>
  <si>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</si>
  <si>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</si>
  <si>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</si>
  <si>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</si>
  <si>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</si>
  <si>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</si>
  <si>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</si>
  <si>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</si>
  <si>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</si>
  <si>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</si>
  <si>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</si>
  <si>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</si>
  <si>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</si>
  <si>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</si>
  <si>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</si>
  <si>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</si>
  <si>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</si>
  <si>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</si>
  <si>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</si>
  <si>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</si>
  <si>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</si>
  <si>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</si>
  <si>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</si>
  <si>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</si>
  <si>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</si>
  <si>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</si>
  <si>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</si>
  <si>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</si>
  <si>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</si>
  <si>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</si>
  <si>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</si>
  <si>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</si>
  <si>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</si>
  <si>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</si>
  <si>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</si>
  <si>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</si>
  <si>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</si>
  <si>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</si>
  <si>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</si>
  <si>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</si>
  <si>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</si>
  <si>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</si>
  <si>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</si>
  <si>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</si>
  <si>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</si>
  <si>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</si>
  <si>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</si>
  <si>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</si>
  <si>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</si>
  <si>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</si>
  <si>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</si>
  <si>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</si>
  <si>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</si>
  <si>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</si>
  <si>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</si>
  <si>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</si>
  <si>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</si>
  <si>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</si>
  <si>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</si>
  <si>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</si>
  <si>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</si>
  <si>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</si>
  <si>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</si>
  <si>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</si>
  <si>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</si>
  <si>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</si>
  <si>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</si>
  <si>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</si>
  <si>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</si>
  <si>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</si>
  <si>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</si>
  <si>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</si>
  <si>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</si>
  <si>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</si>
  <si>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</si>
  <si>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</si>
  <si>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</si>
  <si>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</si>
  <si>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</si>
  <si>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</si>
  <si>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</si>
  <si>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</si>
  <si>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</si>
  <si>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</si>
  <si>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</si>
  <si>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</si>
  <si>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</si>
  <si>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</si>
  <si>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</si>
  <si>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</si>
  <si>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</si>
  <si>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</si>
  <si>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</si>
  <si>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</si>
  <si>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</si>
  <si>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</si>
  <si>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</si>
  <si>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</si>
  <si>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</si>
  <si>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</si>
  <si>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</si>
  <si>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</si>
  <si>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</si>
  <si>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</si>
  <si>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</si>
  <si>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</si>
  <si>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</si>
  <si>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</si>
  <si>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</si>
  <si>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</si>
  <si>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</si>
  <si>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</si>
  <si>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</si>
  <si>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</si>
  <si>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</si>
  <si>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</si>
  <si>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</si>
  <si>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</si>
  <si>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</si>
  <si>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</si>
  <si>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</si>
  <si>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</si>
  <si>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</si>
  <si>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</si>
  <si>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</si>
  <si>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</si>
  <si>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</si>
  <si>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</si>
  <si>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</si>
  <si>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</si>
  <si>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</si>
  <si>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</si>
  <si>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</si>
  <si>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</si>
  <si>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</si>
  <si>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</si>
  <si>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</si>
  <si>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</si>
  <si>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</si>
  <si>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</si>
  <si>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</si>
  <si>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</si>
  <si>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</si>
  <si>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</si>
  <si>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</si>
  <si>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</si>
  <si>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</si>
  <si>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</si>
  <si>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</si>
  <si>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</si>
  <si>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</si>
  <si>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</si>
  <si>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</si>
  <si>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</si>
  <si>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</si>
  <si>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</si>
  <si>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</si>
  <si>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</si>
  <si>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</si>
  <si>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</si>
  <si>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</si>
  <si>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</si>
  <si>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</si>
  <si>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</si>
  <si>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</si>
  <si>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</si>
  <si>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</si>
  <si>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</si>
  <si>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</si>
  <si>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</si>
  <si>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</si>
  <si>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</si>
  <si>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</si>
  <si>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</si>
  <si>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</si>
  <si>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</si>
  <si>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</si>
  <si>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</si>
  <si>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</si>
  <si>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</si>
  <si>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</si>
  <si>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</si>
  <si>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</si>
  <si>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</si>
  <si>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</si>
  <si>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</si>
  <si>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</si>
  <si>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</si>
  <si>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</si>
  <si>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</si>
  <si>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</si>
  <si>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</si>
  <si>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</si>
  <si>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</si>
  <si>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</si>
  <si>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</si>
  <si>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</si>
  <si>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</si>
  <si>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</si>
  <si>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</si>
  <si>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</si>
  <si>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</si>
  <si>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</si>
  <si>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</si>
  <si>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</si>
  <si>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</si>
  <si>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</si>
  <si>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</si>
  <si>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</si>
  <si>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</si>
  <si>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</si>
  <si>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</si>
  <si>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</si>
  <si>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</si>
  <si>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</si>
  <si>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</si>
  <si>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</si>
  <si>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</si>
  <si>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</si>
  <si>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</si>
  <si>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</si>
  <si>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</si>
  <si>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</si>
  <si>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</si>
  <si>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</si>
  <si>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</si>
  <si>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</si>
  <si>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</si>
  <si>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</si>
  <si>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</si>
  <si>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</si>
  <si>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</si>
  <si>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</si>
  <si>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</si>
  <si>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</si>
  <si>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</si>
  <si>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</si>
  <si>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</si>
  <si>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</si>
  <si>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</si>
  <si>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</si>
  <si>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</si>
  <si>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</si>
  <si>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</si>
  <si>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</si>
  <si>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</si>
  <si>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</si>
  <si>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</si>
  <si>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</si>
  <si>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</si>
  <si>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</si>
  <si>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</si>
  <si>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</si>
  <si>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</si>
  <si>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</si>
  <si>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</si>
  <si>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</si>
  <si>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</si>
  <si>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</si>
  <si>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</si>
  <si>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</si>
  <si>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</si>
  <si>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</si>
  <si>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</si>
  <si>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</si>
  <si>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</si>
  <si>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</si>
  <si>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</si>
  <si>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</si>
  <si>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</si>
  <si>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</si>
  <si>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</si>
  <si>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</si>
  <si>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</si>
  <si>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</si>
  <si>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</si>
  <si>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</si>
  <si>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</si>
  <si>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</si>
  <si>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</si>
  <si>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</si>
  <si>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</si>
  <si>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</si>
  <si>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</si>
  <si>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</si>
  <si>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</si>
  <si>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</si>
  <si>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</si>
  <si>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</si>
  <si>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</si>
  <si>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</si>
  <si>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</si>
  <si>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</si>
  <si>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</si>
  <si>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</si>
  <si>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</si>
  <si>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</si>
  <si>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</si>
  <si>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</si>
  <si>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</si>
  <si>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</si>
  <si>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</si>
  <si>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</si>
  <si>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</si>
  <si>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</si>
  <si>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</si>
  <si>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</si>
  <si>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</si>
  <si>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</si>
  <si>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</si>
  <si>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</si>
  <si>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</si>
  <si>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</si>
  <si>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</si>
  <si>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</si>
  <si>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</si>
  <si>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</si>
  <si>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</si>
  <si>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</si>
  <si>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</si>
  <si>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</si>
  <si>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</si>
  <si>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</si>
  <si>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</si>
  <si>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</si>
  <si>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</si>
  <si>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</si>
  <si>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</si>
  <si>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</si>
  <si>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</si>
  <si>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</si>
  <si>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</si>
  <si>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</si>
  <si>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</si>
  <si>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</si>
  <si>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</si>
  <si>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</si>
  <si>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</si>
  <si>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</si>
  <si>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</si>
  <si>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</si>
  <si>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</si>
  <si>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</si>
  <si>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</si>
  <si>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</si>
  <si>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</si>
  <si>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</si>
  <si>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</si>
  <si>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</si>
  <si>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</si>
  <si>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</si>
  <si>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</si>
  <si>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</si>
  <si>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</si>
  <si>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</si>
  <si>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</si>
  <si>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</si>
  <si>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</si>
  <si>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</si>
  <si>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</si>
  <si>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</si>
  <si>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</si>
  <si>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</si>
  <si>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</si>
  <si>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</si>
  <si>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</si>
  <si>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</si>
  <si>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</si>
  <si>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</si>
  <si>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</si>
  <si>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</si>
  <si>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</si>
  <si>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</si>
  <si>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</si>
  <si>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</si>
  <si>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</si>
  <si>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</si>
  <si>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</si>
  <si>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</si>
  <si>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</si>
  <si>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</si>
  <si>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</si>
  <si>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</si>
  <si>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</si>
  <si>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</si>
  <si>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</si>
  <si>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</si>
  <si>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</si>
  <si>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</si>
  <si>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</si>
  <si>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</si>
  <si>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</si>
  <si>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</si>
  <si>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</si>
  <si>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</si>
  <si>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</si>
  <si>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</si>
  <si>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</si>
  <si>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</si>
  <si>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</si>
  <si>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</si>
  <si>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</si>
  <si>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</si>
  <si>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</si>
  <si>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</si>
  <si>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</si>
  <si>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</si>
  <si>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</si>
  <si>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</si>
  <si>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</si>
  <si>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</si>
  <si>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</si>
  <si>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</si>
  <si>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</si>
  <si>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</si>
  <si>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</si>
  <si>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</si>
  <si>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</si>
  <si>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</si>
  <si>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</si>
  <si>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</si>
  <si>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</si>
  <si>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</si>
  <si>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</si>
  <si>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</si>
  <si>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</si>
  <si>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</si>
  <si>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</si>
  <si>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</si>
  <si>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</si>
  <si>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</si>
  <si>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</si>
  <si>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</si>
  <si>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</si>
  <si>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</si>
  <si>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</si>
  <si>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</si>
  <si>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</si>
  <si>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</si>
  <si>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</si>
  <si>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</si>
  <si>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</si>
  <si>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</si>
  <si>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</si>
  <si>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</si>
  <si>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</si>
  <si>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</si>
  <si>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</si>
  <si>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</si>
  <si>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</si>
  <si>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</si>
  <si>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</si>
  <si>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</si>
  <si>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</si>
  <si>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</si>
  <si>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</si>
  <si>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</si>
  <si>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</si>
  <si>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</si>
  <si>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</si>
  <si>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</si>
  <si>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</si>
  <si>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</si>
  <si>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</si>
  <si>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</si>
  <si>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</si>
  <si>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</si>
  <si>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</si>
  <si>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</si>
  <si>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</si>
  <si>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</si>
  <si>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</si>
  <si>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</si>
  <si>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</si>
  <si>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</si>
  <si>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</si>
  <si>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</si>
  <si>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</si>
  <si>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</si>
  <si>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</si>
  <si>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</si>
  <si>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</si>
  <si>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</si>
  <si>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</si>
  <si>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</si>
  <si>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</si>
  <si>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</si>
  <si>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</si>
  <si>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</si>
  <si>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</si>
  <si>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</si>
  <si>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</si>
  <si>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</si>
  <si>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</si>
  <si>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</si>
  <si>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</si>
  <si>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</si>
  <si>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</si>
  <si>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</si>
  <si>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</si>
  <si>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</si>
  <si>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</si>
  <si>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</si>
  <si>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</si>
  <si>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</si>
  <si>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</si>
  <si>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</si>
  <si>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</si>
  <si>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</si>
  <si>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</si>
  <si>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</si>
  <si>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</si>
  <si>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</si>
  <si>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</si>
  <si>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</si>
  <si>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</si>
  <si>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</si>
  <si>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</si>
  <si>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</si>
  <si>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</si>
  <si>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</si>
  <si>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</si>
  <si>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</si>
  <si>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</si>
  <si>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</si>
  <si>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</si>
  <si>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</si>
  <si>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</si>
  <si>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</si>
  <si>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</si>
  <si>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</si>
  <si>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</si>
  <si>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</si>
  <si>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</si>
  <si>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</si>
  <si>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</si>
  <si>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</si>
  <si>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</si>
  <si>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</si>
  <si>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</si>
  <si>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</si>
  <si>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</si>
  <si>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</si>
  <si>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</si>
  <si>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</si>
  <si>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</si>
  <si>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</si>
  <si>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</si>
  <si>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</si>
  <si>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</si>
  <si>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</si>
  <si>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</si>
  <si>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</si>
  <si>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</si>
  <si>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</si>
  <si>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</si>
  <si>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</si>
  <si>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</si>
  <si>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</si>
  <si>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</si>
  <si>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</si>
  <si>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</si>
  <si>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</si>
  <si>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</si>
  <si>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</si>
  <si>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</si>
  <si>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</si>
  <si>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</si>
  <si>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</si>
  <si>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</si>
  <si>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</si>
  <si>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</si>
  <si>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</si>
  <si>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</si>
  <si>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</si>
  <si>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</si>
  <si>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</si>
  <si>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</si>
  <si>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</si>
  <si>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</si>
  <si>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</si>
  <si>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</si>
  <si>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</si>
  <si>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</si>
  <si>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</si>
  <si>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</si>
  <si>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</si>
  <si>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</si>
  <si>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</si>
  <si>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</si>
  <si>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</si>
  <si>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</si>
  <si>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</si>
  <si>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</si>
  <si>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</si>
  <si>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</si>
  <si>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</si>
  <si>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</si>
  <si>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</si>
  <si>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</si>
  <si>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</si>
  <si>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</si>
  <si>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</si>
  <si>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</si>
  <si>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</si>
  <si>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</si>
  <si>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</si>
  <si>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</si>
  <si>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</si>
  <si>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</si>
  <si>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</si>
  <si>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</si>
  <si>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</si>
  <si>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</si>
  <si>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</si>
  <si>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</si>
  <si>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</si>
  <si>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</si>
  <si>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</si>
  <si>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</si>
  <si>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</si>
  <si>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</si>
  <si>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</si>
  <si>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</si>
  <si>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</si>
  <si>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</si>
  <si>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</si>
  <si>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</si>
  <si>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</si>
  <si>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</si>
  <si>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</si>
  <si>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</si>
  <si>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</si>
  <si>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</si>
  <si>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</si>
  <si>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</si>
  <si>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</si>
  <si>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</si>
  <si>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</si>
  <si>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</si>
  <si>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</si>
  <si>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</si>
  <si>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</si>
  <si>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</si>
  <si>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</si>
  <si>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</si>
  <si>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</si>
  <si>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</si>
  <si>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</si>
  <si>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</si>
  <si>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</si>
  <si>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</si>
  <si>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</si>
  <si>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</si>
  <si>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</si>
  <si>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</si>
  <si>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</si>
  <si>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</si>
  <si>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</si>
  <si>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</si>
  <si>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</si>
  <si>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</si>
  <si>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</si>
  <si>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</si>
  <si>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</si>
  <si>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</si>
  <si>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</si>
  <si>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</si>
  <si>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</si>
  <si>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</si>
  <si>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</si>
  <si>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</si>
  <si>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</si>
  <si>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</si>
  <si>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</si>
  <si>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</si>
  <si>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</si>
  <si>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</si>
  <si>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</si>
  <si>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</si>
  <si>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</si>
  <si>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</si>
  <si>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</si>
  <si>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</si>
  <si>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</si>
  <si>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</si>
  <si>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</si>
  <si>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</si>
  <si>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</si>
  <si>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</si>
  <si>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</si>
  <si>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</si>
  <si>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</si>
  <si>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</si>
  <si>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</si>
  <si>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</si>
  <si>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</si>
  <si>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</si>
  <si>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</si>
  <si>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</si>
  <si>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</si>
  <si>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</si>
  <si>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</si>
  <si>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</si>
  <si>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</si>
  <si>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</si>
  <si>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</si>
  <si>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</si>
  <si>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</si>
  <si>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</si>
  <si>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</si>
  <si>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</si>
  <si>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</si>
  <si>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</si>
  <si>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</si>
  <si>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</si>
  <si>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</si>
  <si>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</si>
  <si>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</si>
  <si>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</si>
  <si>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</si>
  <si>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</si>
  <si>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</si>
  <si>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</si>
  <si>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</si>
  <si>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</si>
  <si>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</si>
  <si>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</si>
  <si>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</si>
  <si>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</si>
  <si>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</si>
  <si>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</si>
  <si>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</si>
  <si>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</si>
  <si>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</si>
  <si>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</si>
  <si>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</si>
  <si>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</si>
  <si>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</si>
  <si>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</si>
  <si>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</si>
  <si>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</si>
  <si>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</si>
  <si>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</si>
  <si>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</si>
  <si>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</si>
  <si>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</si>
  <si>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</si>
  <si>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</si>
  <si>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</si>
  <si>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</si>
  <si>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</si>
  <si>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</si>
  <si>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</si>
  <si>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</si>
  <si>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</si>
  <si>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</si>
  <si>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</si>
  <si>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</si>
  <si>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</si>
  <si>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</si>
  <si>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</si>
  <si>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</si>
  <si>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</si>
  <si>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</si>
  <si>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</si>
  <si>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</si>
  <si>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</si>
  <si>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</si>
  <si>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</si>
  <si>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</si>
  <si>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</si>
  <si>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</si>
  <si>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</si>
  <si>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</si>
  <si>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</si>
  <si>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</si>
  <si>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</si>
  <si>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</si>
  <si>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</si>
  <si>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</si>
  <si>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</si>
  <si>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</si>
  <si>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</si>
  <si>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</si>
  <si>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</si>
  <si>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</si>
  <si>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</si>
  <si>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</si>
  <si>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</si>
  <si>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</si>
  <si>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</si>
  <si>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</si>
  <si>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</si>
  <si>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</si>
  <si>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</si>
  <si>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</si>
  <si>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</si>
  <si>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</si>
  <si>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</si>
  <si>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</si>
  <si>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</si>
  <si>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</si>
  <si>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</si>
  <si>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</si>
  <si>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</si>
  <si>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</si>
  <si>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</si>
  <si>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</si>
  <si>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</si>
  <si>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</si>
  <si>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</si>
  <si>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</si>
  <si>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</si>
  <si>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</si>
  <si>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</si>
  <si>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</si>
  <si>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</si>
  <si>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</si>
  <si>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</si>
  <si>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</si>
  <si>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</si>
  <si>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</si>
  <si>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</si>
  <si>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</si>
  <si>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</si>
  <si>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</si>
  <si>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</si>
  <si>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</si>
  <si>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</si>
  <si>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</si>
  <si>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</si>
  <si>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</si>
  <si>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</si>
  <si>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</si>
  <si>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</si>
  <si>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</si>
  <si>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</si>
  <si>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</si>
  <si>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</si>
  <si>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</si>
  <si>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</si>
  <si>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</si>
  <si>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</si>
  <si>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</si>
  <si>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</si>
  <si>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</si>
  <si>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</si>
  <si>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</si>
  <si>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</si>
  <si>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</si>
  <si>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</si>
  <si>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</si>
  <si>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</si>
  <si>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</si>
  <si>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</si>
  <si>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</si>
  <si>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</si>
  <si>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</si>
  <si>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</si>
  <si>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</si>
  <si>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</si>
  <si>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</si>
  <si>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</si>
  <si>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</si>
  <si>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</si>
  <si>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</si>
  <si>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</si>
  <si>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</si>
  <si>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</si>
  <si>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</si>
  <si>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</si>
  <si>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</si>
  <si>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</si>
  <si>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</si>
  <si>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</si>
  <si>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</si>
  <si>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</si>
  <si>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</si>
  <si>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</si>
  <si>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</si>
  <si>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</si>
  <si>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</si>
  <si>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</si>
  <si>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</si>
  <si>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</si>
  <si>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</si>
  <si>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</si>
  <si>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</si>
  <si>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</si>
  <si>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</si>
  <si>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</si>
  <si>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</si>
  <si>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</si>
  <si>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</si>
  <si>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</si>
  <si>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</si>
  <si>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</si>
  <si>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</si>
  <si>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</si>
  <si>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</si>
  <si>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</si>
  <si>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</si>
  <si>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</si>
  <si>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</si>
  <si>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</si>
  <si>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</si>
  <si>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</si>
  <si>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</si>
  <si>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</si>
  <si>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</si>
  <si>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</si>
  <si>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</si>
  <si>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</si>
  <si>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</si>
  <si>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</si>
  <si>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</si>
  <si>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</si>
  <si>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</si>
  <si>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</si>
  <si>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</si>
  <si>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</si>
  <si>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</si>
  <si>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</si>
  <si>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</si>
  <si>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</si>
  <si>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</si>
  <si>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</si>
  <si>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</si>
  <si>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</si>
  <si>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</si>
  <si>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</si>
  <si>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</si>
  <si>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</si>
  <si>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</si>
  <si>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</si>
  <si>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</si>
  <si>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</si>
  <si>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</si>
  <si>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</si>
  <si>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</si>
  <si>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</si>
  <si>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</si>
  <si>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</si>
  <si>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</si>
  <si>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</si>
  <si>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</si>
  <si>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</si>
  <si>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</si>
  <si>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</si>
  <si>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</si>
  <si>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</si>
  <si>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</si>
  <si>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</si>
  <si>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</si>
  <si>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</si>
  <si>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</si>
  <si>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</si>
  <si>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</si>
  <si>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</si>
  <si>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</si>
  <si>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</si>
  <si>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</si>
  <si>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</si>
  <si>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</si>
  <si>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</si>
  <si>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</si>
  <si>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</si>
  <si>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</si>
  <si>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</si>
  <si>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</si>
  <si>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</si>
  <si>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</si>
  <si>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</si>
  <si>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</si>
  <si>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</si>
  <si>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</si>
  <si>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</si>
  <si>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</si>
  <si>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</si>
  <si>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</si>
  <si>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</si>
  <si>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</si>
  <si>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</si>
  <si>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</si>
  <si>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</si>
  <si>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</si>
  <si>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</si>
  <si>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</si>
  <si>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</si>
  <si>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</si>
  <si>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</si>
  <si>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</si>
  <si>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</si>
  <si>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</si>
  <si>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</si>
  <si>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</si>
  <si>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</si>
  <si>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</si>
  <si>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</si>
  <si>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</si>
  <si>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</si>
  <si>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</si>
  <si>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</si>
  <si>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</si>
  <si>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</si>
  <si>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</si>
  <si>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</si>
  <si>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</si>
  <si>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</si>
  <si>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</si>
  <si>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</si>
  <si>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</si>
  <si>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</si>
  <si>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</si>
  <si>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</si>
  <si>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</si>
  <si>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</si>
  <si>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</si>
  <si>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</si>
  <si>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</si>
  <si>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</si>
  <si>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</si>
  <si>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</si>
  <si>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</si>
  <si>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</si>
  <si>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</si>
  <si>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</si>
  <si>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</si>
  <si>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</si>
  <si>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</si>
  <si>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</si>
  <si>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</si>
  <si>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</si>
  <si>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</si>
  <si>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</si>
  <si>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</si>
  <si>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</si>
  <si>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</si>
  <si>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</si>
  <si>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</si>
  <si>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</si>
  <si>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</si>
  <si>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</si>
  <si>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</si>
  <si>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</si>
  <si>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</si>
  <si>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</si>
  <si>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</si>
  <si>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</si>
  <si>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</si>
  <si>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</si>
  <si>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</si>
  <si>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</si>
  <si>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</si>
  <si>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</si>
  <si>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</si>
  <si>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</si>
  <si>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</si>
  <si>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</si>
  <si>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</si>
  <si>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</si>
  <si>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</si>
  <si>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</si>
  <si>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</si>
  <si>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</si>
  <si>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</si>
  <si>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</si>
  <si>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</si>
  <si>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</si>
  <si>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</si>
  <si>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</si>
  <si>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</si>
  <si>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</si>
  <si>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</si>
  <si>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</si>
  <si>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</si>
  <si>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</si>
  <si>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</si>
  <si>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</si>
  <si>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</si>
  <si>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</si>
  <si>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</si>
  <si>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</si>
  <si>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</si>
  <si>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</si>
  <si>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</si>
  <si>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</si>
  <si>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</si>
  <si>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</si>
  <si>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</si>
  <si>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</si>
  <si>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</si>
  <si>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</si>
  <si>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</si>
  <si>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</si>
  <si>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</si>
  <si>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</si>
  <si>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</si>
  <si>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</si>
  <si>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</si>
  <si>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</si>
  <si>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</si>
  <si>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</si>
  <si>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</si>
  <si>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</si>
  <si>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</si>
  <si>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</si>
  <si>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</si>
  <si>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</si>
  <si>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</si>
  <si>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</si>
  <si>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</si>
  <si>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</si>
  <si>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</si>
  <si>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</si>
  <si>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</si>
  <si>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</si>
  <si>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</si>
  <si>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</si>
  <si>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</si>
  <si>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</si>
  <si>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</si>
  <si>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</si>
  <si>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</si>
  <si>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</si>
  <si>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</si>
  <si>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</si>
  <si>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</si>
  <si>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</si>
  <si>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</si>
  <si>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</si>
  <si>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</si>
  <si>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</si>
  <si>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</si>
  <si>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</si>
  <si>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</si>
  <si>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</si>
  <si>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</si>
  <si>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</si>
  <si>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</si>
  <si>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</si>
  <si>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</si>
  <si>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</si>
  <si>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</si>
  <si>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</si>
  <si>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</si>
  <si>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</si>
  <si>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</si>
  <si>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</si>
  <si>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</si>
  <si>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</si>
  <si>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</si>
  <si>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</si>
  <si>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</si>
  <si>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</si>
  <si>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</si>
  <si>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</si>
  <si>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</si>
  <si>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</si>
  <si>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</si>
  <si>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</si>
  <si>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</si>
  <si>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</si>
  <si>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</si>
  <si>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</si>
  <si>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</si>
  <si>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</si>
  <si>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</si>
  <si>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</si>
  <si>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</si>
  <si>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</si>
  <si>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</si>
  <si>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</si>
  <si>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</si>
  <si>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</si>
  <si>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</si>
  <si>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</si>
  <si>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</si>
  <si>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</si>
  <si>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</si>
  <si>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</si>
  <si>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</si>
  <si>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</si>
  <si>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</si>
  <si>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</si>
  <si>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</si>
  <si>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</si>
  <si>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</si>
  <si>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</si>
  <si>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</si>
  <si>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</si>
  <si>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</si>
  <si>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</si>
  <si>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</si>
  <si>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</si>
  <si>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</si>
  <si>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</si>
  <si>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</si>
  <si>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</si>
  <si>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</si>
  <si>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</si>
  <si>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</si>
  <si>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</si>
  <si>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</si>
  <si>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</si>
  <si>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</si>
  <si>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</si>
  <si>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</si>
  <si>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</si>
  <si>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</si>
  <si>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</si>
  <si>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</si>
  <si>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</si>
  <si>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</si>
  <si>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</si>
  <si>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</si>
  <si>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</si>
  <si>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</si>
  <si>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</si>
  <si>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</si>
  <si>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</si>
  <si>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</si>
  <si>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</si>
  <si>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</si>
  <si>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</si>
  <si>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</si>
  <si>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</si>
  <si>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</si>
  <si>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</si>
  <si>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</si>
  <si>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</si>
  <si>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</si>
  <si>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</si>
  <si>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</si>
  <si>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</si>
  <si>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</si>
  <si>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</si>
  <si>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</si>
  <si>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</si>
  <si>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</si>
  <si>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</si>
  <si>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</si>
  <si>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</si>
  <si>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</si>
  <si>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</si>
  <si>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</si>
  <si>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</si>
  <si>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</si>
  <si>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</si>
  <si>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</si>
  <si>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</si>
  <si>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</si>
  <si>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</si>
  <si>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</si>
  <si>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</si>
  <si>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</si>
  <si>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</si>
  <si>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</si>
  <si>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</si>
  <si>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</si>
  <si>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</si>
  <si>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</si>
  <si>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</si>
  <si>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</si>
  <si>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</si>
  <si>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</si>
  <si>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</si>
  <si>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</si>
  <si>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</si>
  <si>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</si>
  <si>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</si>
  <si>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</si>
  <si>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</si>
  <si>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</si>
  <si>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</si>
  <si>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</si>
  <si>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</si>
  <si>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</si>
  <si>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</si>
  <si>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</si>
  <si>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</si>
  <si>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</si>
  <si>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</si>
  <si>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</si>
  <si>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</si>
  <si>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</si>
  <si>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</si>
  <si>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</si>
  <si>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</si>
  <si>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</si>
  <si>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</si>
  <si>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</si>
  <si>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</si>
  <si>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</si>
  <si>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</si>
  <si>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</si>
  <si>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</si>
  <si>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</si>
  <si>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</si>
  <si>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</si>
  <si>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</si>
  <si>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</si>
  <si>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</si>
  <si>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</si>
  <si>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</si>
  <si>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</si>
  <si>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</si>
  <si>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</si>
  <si>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</si>
  <si>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</si>
  <si>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</si>
  <si>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</si>
  <si>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</si>
  <si>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</si>
  <si>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</si>
  <si>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</si>
  <si>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</si>
  <si>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</si>
  <si>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</si>
  <si>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</si>
  <si>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</si>
  <si>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</si>
  <si>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</si>
  <si>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</si>
  <si>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</si>
  <si>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</si>
  <si>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</si>
  <si>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</si>
  <si>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</si>
  <si>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</si>
  <si>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</si>
  <si>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</si>
  <si>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</si>
  <si>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</si>
  <si>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</si>
  <si>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</si>
  <si>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</si>
  <si>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</si>
  <si>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</si>
  <si>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</si>
  <si>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</si>
  <si>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</si>
  <si>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</si>
  <si>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</si>
  <si>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</si>
  <si>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</si>
  <si>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</si>
  <si>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</si>
  <si>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</si>
  <si>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</si>
  <si>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</si>
  <si>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</si>
  <si>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</si>
  <si>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</si>
  <si>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</si>
  <si>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</si>
  <si>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</si>
  <si>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</si>
  <si>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</si>
  <si>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</si>
  <si>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</si>
  <si>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</si>
  <si>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</si>
  <si>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</si>
  <si>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</si>
  <si>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</si>
  <si>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</si>
  <si>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</si>
  <si>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</si>
  <si>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</si>
  <si>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</si>
  <si>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</si>
  <si>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</si>
  <si>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</si>
  <si>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</si>
  <si>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</si>
  <si>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</si>
  <si>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</si>
  <si>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</si>
  <si>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</si>
  <si>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</si>
  <si>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</si>
  <si>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</si>
  <si>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</si>
  <si>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</si>
  <si>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</si>
  <si>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</si>
  <si>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</si>
  <si>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</si>
  <si>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</si>
  <si>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</si>
  <si>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</si>
  <si>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</si>
  <si>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</si>
  <si>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</si>
  <si>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</si>
  <si>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</si>
  <si>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</si>
  <si>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</si>
  <si>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</si>
  <si>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</si>
  <si>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</si>
  <si>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</si>
  <si>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</si>
  <si>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</si>
  <si>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</si>
  <si>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</si>
  <si>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</si>
  <si>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</si>
  <si>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</si>
  <si>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</si>
  <si>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</si>
  <si>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</si>
  <si>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</si>
  <si>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</si>
  <si>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</si>
  <si>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</si>
  <si>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</si>
  <si>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</si>
  <si>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</si>
  <si>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</si>
  <si>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</si>
  <si>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</si>
  <si>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</si>
  <si>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</si>
  <si>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</si>
  <si>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</si>
  <si>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</si>
  <si>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</si>
  <si>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</si>
  <si>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</si>
  <si>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</si>
  <si>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</si>
  <si>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</si>
  <si>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</si>
  <si>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</si>
  <si>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</si>
  <si>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</si>
  <si>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</si>
  <si>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</si>
  <si>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</si>
  <si>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</si>
  <si>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</si>
  <si>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</si>
  <si>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</si>
  <si>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</si>
  <si>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</si>
  <si>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</si>
  <si>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</si>
  <si>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</si>
  <si>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</si>
  <si>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</si>
  <si>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</si>
  <si>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</si>
  <si>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</si>
  <si>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</si>
  <si>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</si>
  <si>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</si>
  <si>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</si>
  <si>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</si>
  <si>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</si>
  <si>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</si>
  <si>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</si>
  <si>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</si>
  <si>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</si>
  <si>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</si>
  <si>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</si>
  <si>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</si>
  <si>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</si>
  <si>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</si>
  <si>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</si>
  <si>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</si>
  <si>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</si>
  <si>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</si>
  <si>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</si>
  <si>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</si>
  <si>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</si>
  <si>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</si>
  <si>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</si>
  <si>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</si>
  <si>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</si>
  <si>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</si>
  <si>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</si>
  <si>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</si>
  <si>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</si>
  <si>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</si>
  <si>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</si>
  <si>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</si>
  <si>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</si>
  <si>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</si>
  <si>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</si>
  <si>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</si>
  <si>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</si>
  <si>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</si>
  <si>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</si>
  <si>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</si>
  <si>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</si>
  <si>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</si>
  <si>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</si>
  <si>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</si>
  <si>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</si>
  <si>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</si>
  <si>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</si>
  <si>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</si>
  <si>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</si>
  <si>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</si>
  <si>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</si>
  <si>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</si>
  <si>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</si>
  <si>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</si>
  <si>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</si>
  <si>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</si>
  <si>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</si>
  <si>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</si>
  <si>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</si>
  <si>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</si>
  <si>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</si>
  <si>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</si>
  <si>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</si>
  <si>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</si>
  <si>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</si>
  <si>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</si>
  <si>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</si>
  <si>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</si>
  <si>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</si>
  <si>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</si>
  <si>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</si>
  <si>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</si>
  <si>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</si>
  <si>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</si>
  <si>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</si>
  <si>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</si>
  <si>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</si>
  <si>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</si>
  <si>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</si>
  <si>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</si>
  <si>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</si>
  <si>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</si>
  <si>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</si>
  <si>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</si>
  <si>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</si>
  <si>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</si>
  <si>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</si>
  <si>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</si>
  <si>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</si>
  <si>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</si>
  <si>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</si>
  <si>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</si>
  <si>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</si>
  <si>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</si>
  <si>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</si>
  <si>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</si>
  <si>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</si>
  <si>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</si>
  <si>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</si>
  <si>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</si>
  <si>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</si>
  <si>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</si>
  <si>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</si>
  <si>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</si>
  <si>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</si>
  <si>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</si>
  <si>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</si>
  <si>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</si>
  <si>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</si>
  <si>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</si>
  <si>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</si>
  <si>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</si>
  <si>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</si>
  <si>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</si>
  <si>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</si>
  <si>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</si>
  <si>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</si>
  <si>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</si>
  <si>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</si>
  <si>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</si>
  <si>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</si>
  <si>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</si>
  <si>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</si>
  <si>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</si>
  <si>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</si>
  <si>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</si>
  <si>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</si>
  <si>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</si>
  <si>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</si>
  <si>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</si>
  <si>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</si>
  <si>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</si>
  <si>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</si>
  <si>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</si>
  <si>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</si>
  <si>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</si>
  <si>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</si>
  <si>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</si>
  <si>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</si>
  <si>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</si>
  <si>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</si>
  <si>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</si>
  <si>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</si>
  <si>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</si>
  <si>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</si>
  <si>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</si>
  <si>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</si>
  <si>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</si>
  <si>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</si>
  <si>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</si>
  <si>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</si>
  <si>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</si>
  <si>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</si>
  <si>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</si>
  <si>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</si>
  <si>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</si>
  <si>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</si>
  <si>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</si>
  <si>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</si>
  <si>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</si>
  <si>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</si>
  <si>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</si>
  <si>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</si>
  <si>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</si>
  <si>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</si>
  <si>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</si>
  <si>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</si>
  <si>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</si>
  <si>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</si>
  <si>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</si>
  <si>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</si>
  <si>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</si>
  <si>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</si>
  <si>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</si>
  <si>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</si>
  <si>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</si>
  <si>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</si>
  <si>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</si>
  <si>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</si>
  <si>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</si>
  <si>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</si>
  <si>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</si>
  <si>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</si>
  <si>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</si>
  <si>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</si>
  <si>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</si>
  <si>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</si>
  <si>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</si>
  <si>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</si>
  <si>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</si>
  <si>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</si>
  <si>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</si>
  <si>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</si>
  <si>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</si>
  <si>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</si>
  <si>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</si>
  <si>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</si>
  <si>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</si>
  <si>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</si>
  <si>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</si>
  <si>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</si>
  <si>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</si>
  <si>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</si>
  <si>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</si>
  <si>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</si>
  <si>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</si>
  <si>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</si>
  <si>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</si>
  <si>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</si>
  <si>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</si>
  <si>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</si>
  <si>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</si>
  <si>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</si>
  <si>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</si>
  <si>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</si>
  <si>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</si>
  <si>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</si>
  <si>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</si>
  <si>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</si>
  <si>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</si>
  <si>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</si>
  <si>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</si>
  <si>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</si>
  <si>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</si>
  <si>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</si>
  <si>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</si>
  <si>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</si>
  <si>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</si>
  <si>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</si>
  <si>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</si>
  <si>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</si>
  <si>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</si>
  <si>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</si>
  <si>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</si>
  <si>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</si>
  <si>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</si>
  <si>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</si>
  <si>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</si>
  <si>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</si>
  <si>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</si>
  <si>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</si>
  <si>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</si>
  <si>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</si>
  <si>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</si>
  <si>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</si>
  <si>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</si>
  <si>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</si>
  <si>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</si>
  <si>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</si>
  <si>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</si>
  <si>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</si>
  <si>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</si>
  <si>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</si>
  <si>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</si>
  <si>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</si>
  <si>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</si>
  <si>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</si>
  <si>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</si>
  <si>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</si>
  <si>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</si>
  <si>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</si>
  <si>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</si>
  <si>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</si>
  <si>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</si>
  <si>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</si>
  <si>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</si>
  <si>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</si>
  <si>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</si>
  <si>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</si>
  <si>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</si>
  <si>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</si>
  <si>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</si>
  <si>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</si>
  <si>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</si>
  <si>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</si>
  <si>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</si>
  <si>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</si>
  <si>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</si>
  <si>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</si>
  <si>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</si>
  <si>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</si>
  <si>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</si>
  <si>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</si>
  <si>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</si>
  <si>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</si>
  <si>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</si>
  <si>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</si>
  <si>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</si>
  <si>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</si>
  <si>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</si>
  <si>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</si>
  <si>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</si>
  <si>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</si>
  <si>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</si>
  <si>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</si>
  <si>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</si>
  <si>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</si>
  <si>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</si>
  <si>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</si>
  <si>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</si>
  <si>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</si>
  <si>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</si>
  <si>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</si>
  <si>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</si>
  <si>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</si>
  <si>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</si>
  <si>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</si>
  <si>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</si>
  <si>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</si>
  <si>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</si>
  <si>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</si>
  <si>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</si>
  <si>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</si>
  <si>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</si>
  <si>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</si>
  <si>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</si>
  <si>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</si>
  <si>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</si>
  <si>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</si>
  <si>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</si>
  <si>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</si>
  <si>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</si>
  <si>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</si>
  <si>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</si>
  <si>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</si>
  <si>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</si>
  <si>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</si>
  <si>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</si>
  <si>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</si>
  <si>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</si>
  <si>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</si>
  <si>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</si>
  <si>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</si>
  <si>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</si>
  <si>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</si>
  <si>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</si>
  <si>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</si>
  <si>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</si>
  <si>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</si>
  <si>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</si>
  <si>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</si>
  <si>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</si>
  <si>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</si>
  <si>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</si>
  <si>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</si>
  <si>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</si>
  <si>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</si>
  <si>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</si>
  <si>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</si>
  <si>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</si>
  <si>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</si>
  <si>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</si>
  <si>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</si>
  <si>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</si>
  <si>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</si>
  <si>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</si>
  <si>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</si>
  <si>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</si>
  <si>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</si>
  <si>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</si>
  <si>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</si>
  <si>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</si>
  <si>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</si>
  <si>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</si>
  <si>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</si>
  <si>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</si>
  <si>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</si>
  <si>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</si>
  <si>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</si>
  <si>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</si>
  <si>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</si>
  <si>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</si>
  <si>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</si>
  <si>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</si>
  <si>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</si>
  <si>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</si>
  <si>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</si>
  <si>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</si>
  <si>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</si>
  <si>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</si>
  <si>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</si>
  <si>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</si>
  <si>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</si>
  <si>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</si>
  <si>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</si>
  <si>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</si>
  <si>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</si>
  <si>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</si>
  <si>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</si>
  <si>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</si>
  <si>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</si>
  <si>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</si>
  <si>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</si>
  <si>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</si>
  <si>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</si>
  <si>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</si>
  <si>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</si>
  <si>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</si>
  <si>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</si>
  <si>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</si>
  <si>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</si>
  <si>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</si>
  <si>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</si>
  <si>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</si>
  <si>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</si>
  <si>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</si>
  <si>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</si>
  <si>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</si>
  <si>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</si>
  <si>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</si>
  <si>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</si>
  <si>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</si>
  <si>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</si>
  <si>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</si>
  <si>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</si>
  <si>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</si>
  <si>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</si>
  <si>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</si>
  <si>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</si>
  <si>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</si>
  <si>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</si>
  <si>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</si>
  <si>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</si>
  <si>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</si>
  <si>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</si>
  <si>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</si>
  <si>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</si>
  <si>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</si>
  <si>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</si>
  <si>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</si>
  <si>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</si>
  <si>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</si>
  <si>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</si>
  <si>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</si>
  <si>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</si>
  <si>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</si>
  <si>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</si>
  <si>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</si>
  <si>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</si>
  <si>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</si>
  <si>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</si>
  <si>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</si>
  <si>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</si>
  <si>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</si>
  <si>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</si>
  <si>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</si>
  <si>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</si>
  <si>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</si>
  <si>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</si>
  <si>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</si>
  <si>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</si>
  <si>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</si>
  <si>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</si>
  <si>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</si>
  <si>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</si>
  <si>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</si>
  <si>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</si>
  <si>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</si>
  <si>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</si>
  <si>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</si>
  <si>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</si>
  <si>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</si>
  <si>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</si>
  <si>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</si>
  <si>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</si>
  <si>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</si>
  <si>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</si>
  <si>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</si>
  <si>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</si>
  <si>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</si>
  <si>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</si>
  <si>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</si>
  <si>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</si>
  <si>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</si>
  <si>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</si>
  <si>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</si>
  <si>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</si>
  <si>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</si>
  <si>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</si>
  <si>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</si>
  <si>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</si>
  <si>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</si>
  <si>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</si>
  <si>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</si>
  <si>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</si>
  <si>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</si>
  <si>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</si>
  <si>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</si>
  <si>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</si>
  <si>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</si>
  <si>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</si>
  <si>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</si>
  <si>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</si>
  <si>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</si>
  <si>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</si>
  <si>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</si>
  <si>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</si>
  <si>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</si>
  <si>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</si>
  <si>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</si>
  <si>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</si>
  <si>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</si>
  <si>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</si>
  <si>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</si>
  <si>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</si>
  <si>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</si>
  <si>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</si>
  <si>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</si>
  <si>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</si>
  <si>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</si>
  <si>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</si>
  <si>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</si>
  <si>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</si>
  <si>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</si>
  <si>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</si>
  <si>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</si>
  <si>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</si>
  <si>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</si>
  <si>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</si>
  <si>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</si>
  <si>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</si>
  <si>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</si>
  <si>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</si>
  <si>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</si>
  <si>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</si>
  <si>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</si>
  <si>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</si>
  <si>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</si>
  <si>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</si>
  <si>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</si>
  <si>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</si>
  <si>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</si>
  <si>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</si>
  <si>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</si>
  <si>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</si>
  <si>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</si>
  <si>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</si>
  <si>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</si>
  <si>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</si>
  <si>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</si>
  <si>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</si>
  <si>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</si>
  <si>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</si>
  <si>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</si>
  <si>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</si>
  <si>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</si>
  <si>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</si>
  <si>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</si>
  <si>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</si>
  <si>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</si>
  <si>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</si>
  <si>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</si>
  <si>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</si>
  <si>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</si>
  <si>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</si>
  <si>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</si>
  <si>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</si>
  <si>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</si>
  <si>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</si>
  <si>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</si>
  <si>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</si>
  <si>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</si>
  <si>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</si>
  <si>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</si>
  <si>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</si>
  <si>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</si>
  <si>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</si>
  <si>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</si>
  <si>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</si>
  <si>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</si>
  <si>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</si>
  <si>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</si>
  <si>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</si>
  <si>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</si>
  <si>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</si>
  <si>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</si>
  <si>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</si>
  <si>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</si>
  <si>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</si>
  <si>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</si>
  <si>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</si>
  <si>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</si>
  <si>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</si>
  <si>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</si>
  <si>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</si>
  <si>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</si>
  <si>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</si>
  <si>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</si>
  <si>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</si>
  <si>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</si>
  <si>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</si>
  <si>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</si>
  <si>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</si>
  <si>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</si>
  <si>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</si>
  <si>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</si>
  <si>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</si>
  <si>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</si>
  <si>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</si>
  <si>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</si>
  <si>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</si>
  <si>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</si>
  <si>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</si>
  <si>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</si>
  <si>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</si>
  <si>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</si>
  <si>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</si>
  <si>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</si>
  <si>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</si>
  <si>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</si>
  <si>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</si>
  <si>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</si>
  <si>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</si>
  <si>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</si>
  <si>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</si>
  <si>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</si>
  <si>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</si>
  <si>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</si>
  <si>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</si>
  <si>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</si>
  <si>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</si>
  <si>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</si>
  <si>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</si>
  <si>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</si>
  <si>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</si>
  <si>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</si>
  <si>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</si>
  <si>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</si>
  <si>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</si>
  <si>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</si>
  <si>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</si>
  <si>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</si>
  <si>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</si>
  <si>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</si>
  <si>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</si>
  <si>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</si>
  <si>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</si>
  <si>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</si>
  <si>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</si>
  <si>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</si>
  <si>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</si>
  <si>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</si>
  <si>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</si>
  <si>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</si>
  <si>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</si>
  <si>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</si>
  <si>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</si>
  <si>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</si>
  <si>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</si>
  <si>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</si>
  <si>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</si>
  <si>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</si>
  <si>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</si>
  <si>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</si>
  <si>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</si>
  <si>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</si>
  <si>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</si>
  <si>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</si>
  <si>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</si>
  <si>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</si>
  <si>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</si>
  <si>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</si>
  <si>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</si>
  <si>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</si>
  <si>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</si>
  <si>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</si>
  <si>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</si>
  <si>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</si>
  <si>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</si>
  <si>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</si>
  <si>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</si>
  <si>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</si>
  <si>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</si>
  <si>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</si>
  <si>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</si>
  <si>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</si>
  <si>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</si>
  <si>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</si>
  <si>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</si>
  <si>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</si>
  <si>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</si>
  <si>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</si>
  <si>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</si>
  <si>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</si>
  <si>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</si>
  <si>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</si>
  <si>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</si>
  <si>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</si>
  <si>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</si>
  <si>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</si>
  <si>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</si>
  <si>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</si>
  <si>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</si>
  <si>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</si>
  <si>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</si>
  <si>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</si>
  <si>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</si>
  <si>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</si>
  <si>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</si>
  <si>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</si>
  <si>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</si>
  <si>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</si>
  <si>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</si>
  <si>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</si>
  <si>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</si>
  <si>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</si>
  <si>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</si>
  <si>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</si>
  <si>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</si>
  <si>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</si>
  <si>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</si>
  <si>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</si>
  <si>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</si>
  <si>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</si>
  <si>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</si>
  <si>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</si>
  <si>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</si>
  <si>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</si>
  <si>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</si>
  <si>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</si>
  <si>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</si>
  <si>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</si>
  <si>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</si>
  <si>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</si>
  <si>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</si>
  <si>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</si>
  <si>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</si>
  <si>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</si>
  <si>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</si>
  <si>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</si>
  <si>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</si>
  <si>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</si>
  <si>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</si>
  <si>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</si>
  <si>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</si>
  <si>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</si>
  <si>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</si>
  <si>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</si>
  <si>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</si>
  <si>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</si>
  <si>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</si>
  <si>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</si>
  <si>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</si>
  <si>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</si>
  <si>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</si>
  <si>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</si>
  <si>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</si>
  <si>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</si>
  <si>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</si>
  <si>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</si>
  <si>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</si>
  <si>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</si>
  <si>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</si>
  <si>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</si>
  <si>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</si>
  <si>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</si>
  <si>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</si>
  <si>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</si>
  <si>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</si>
  <si>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</si>
  <si>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</si>
  <si>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</si>
  <si>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</si>
  <si>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</si>
  <si>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</si>
  <si>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</si>
  <si>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</si>
  <si>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</si>
  <si>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</si>
  <si>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</si>
  <si>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</si>
  <si>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</si>
  <si>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</si>
  <si>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</si>
  <si>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</si>
  <si>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</si>
  <si>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</si>
  <si>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</si>
  <si>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</si>
  <si>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</si>
  <si>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</si>
  <si>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</si>
  <si>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</si>
  <si>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</si>
  <si>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</si>
  <si>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</si>
  <si>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</si>
  <si>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</si>
  <si>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</si>
  <si>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</si>
  <si>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</si>
  <si>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</si>
  <si>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</si>
  <si>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</si>
  <si>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</si>
  <si>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</si>
  <si>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</si>
  <si>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</si>
  <si>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</si>
  <si>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</si>
  <si>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</si>
  <si>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</si>
  <si>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</si>
  <si>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</si>
  <si>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</si>
  <si>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</si>
  <si>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</si>
  <si>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</si>
  <si>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</si>
  <si>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</si>
  <si>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</si>
  <si>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</si>
  <si>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</si>
  <si>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</si>
  <si>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</si>
  <si>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</si>
  <si>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</si>
  <si>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</si>
  <si>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</si>
  <si>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</si>
  <si>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</si>
  <si>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</si>
  <si>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</si>
  <si>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</si>
  <si>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</si>
  <si>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</si>
  <si>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</si>
  <si>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</si>
  <si>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</si>
  <si>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</si>
  <si>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</si>
  <si>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</si>
  <si>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</si>
  <si>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</si>
  <si>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</si>
  <si>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</si>
  <si>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</si>
  <si>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</si>
  <si>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</si>
  <si>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</si>
  <si>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</si>
  <si>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</si>
  <si>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</si>
  <si>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</si>
  <si>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</si>
  <si>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</si>
  <si>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</si>
  <si>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</si>
  <si>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</si>
  <si>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</si>
  <si>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</si>
  <si>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</si>
  <si>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</si>
  <si>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</si>
  <si>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</si>
  <si>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</si>
  <si>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</si>
  <si>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</si>
  <si>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</si>
  <si>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</si>
  <si>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</si>
  <si>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</si>
  <si>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</si>
  <si>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</si>
  <si>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</si>
  <si>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</si>
  <si>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</si>
  <si>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</si>
  <si>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</si>
  <si>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</si>
  <si>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</si>
  <si>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</si>
  <si>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</si>
  <si>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</si>
  <si>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</si>
  <si>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</si>
  <si>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</si>
  <si>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</si>
  <si>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</si>
  <si>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</si>
  <si>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</si>
  <si>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</si>
  <si>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</si>
  <si>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</si>
  <si>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</si>
  <si>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</si>
  <si>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</si>
  <si>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</si>
  <si>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</si>
  <si>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</si>
  <si>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</si>
  <si>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</si>
  <si>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</si>
  <si>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</si>
  <si>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</si>
  <si>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</si>
  <si>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</si>
  <si>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</si>
  <si>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</si>
  <si>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</si>
  <si>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</si>
  <si>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</si>
  <si>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</si>
  <si>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</si>
  <si>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</si>
  <si>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</si>
  <si>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</si>
  <si>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</si>
  <si>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</si>
  <si>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</si>
  <si>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</si>
  <si>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</si>
  <si>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</si>
  <si>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</si>
  <si>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</si>
  <si>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</si>
  <si>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</si>
  <si>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</si>
  <si>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</si>
  <si>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</si>
  <si>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</si>
  <si>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</si>
  <si>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</si>
  <si>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</si>
  <si>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</si>
  <si>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</si>
  <si>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</si>
  <si>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</si>
  <si>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</si>
  <si>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</si>
  <si>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</si>
  <si>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</si>
  <si>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</si>
  <si>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</si>
  <si>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</si>
  <si>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</si>
  <si>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</si>
  <si>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</si>
  <si>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</si>
  <si>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</si>
  <si>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</si>
  <si>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</si>
  <si>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</si>
  <si>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</si>
  <si>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</si>
  <si>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</si>
  <si>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</si>
  <si>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</si>
  <si>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</si>
  <si>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</si>
  <si>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</si>
  <si>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</si>
  <si>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</si>
  <si>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</si>
  <si>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</si>
  <si>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</si>
  <si>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</si>
  <si>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</si>
  <si>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</si>
  <si>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</si>
  <si>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</si>
  <si>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</si>
  <si>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</si>
  <si>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</si>
  <si>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</si>
  <si>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</si>
  <si>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</si>
  <si>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</si>
  <si>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</si>
  <si>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</si>
  <si>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</si>
  <si>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</si>
  <si>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</si>
  <si>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</si>
  <si>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</si>
  <si>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</si>
  <si>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</si>
  <si>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</si>
  <si>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</si>
  <si>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</si>
  <si>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</si>
  <si>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</si>
  <si>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</si>
  <si>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</si>
  <si>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</si>
  <si>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</si>
  <si>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</si>
  <si>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</si>
  <si>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</si>
  <si>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</si>
  <si>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</si>
  <si>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</si>
  <si>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</si>
  <si>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</si>
  <si>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</si>
  <si>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</si>
  <si>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</si>
  <si>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</si>
  <si>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</si>
  <si>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</si>
  <si>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</si>
  <si>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</si>
  <si>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</si>
  <si>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</si>
  <si>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</si>
  <si>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</si>
  <si>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</si>
  <si>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</si>
  <si>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</si>
  <si>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</si>
  <si>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</si>
  <si>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</si>
  <si>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</si>
  <si>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</si>
  <si>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</si>
  <si>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</si>
  <si>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</si>
  <si>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</si>
  <si>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</si>
  <si>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</si>
  <si>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</si>
  <si>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</si>
  <si>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</si>
  <si>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</si>
  <si>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</si>
  <si>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</si>
  <si>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</si>
  <si>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</si>
  <si>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</si>
  <si>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</si>
  <si>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</si>
  <si>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</si>
  <si>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</si>
  <si>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</si>
  <si>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</si>
  <si>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</si>
  <si>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</si>
  <si>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</si>
  <si>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</si>
  <si>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</si>
  <si>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</si>
  <si>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</si>
  <si>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</si>
  <si>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</si>
  <si>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</si>
  <si>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</si>
  <si>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</si>
  <si>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</si>
  <si>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</si>
  <si>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</si>
  <si>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</si>
  <si>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</si>
  <si>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</si>
  <si>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</si>
  <si>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</si>
  <si>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</si>
  <si>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</si>
  <si>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</si>
  <si>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</si>
  <si>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</si>
  <si>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</si>
  <si>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</si>
  <si>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</si>
  <si>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</si>
  <si>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</si>
  <si>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</si>
  <si>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</si>
  <si>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</si>
  <si>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</si>
  <si>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</si>
  <si>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</si>
  <si>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</si>
  <si>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</si>
  <si>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</si>
  <si>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</si>
  <si>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</si>
  <si>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</si>
  <si>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</si>
  <si>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</si>
  <si>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</si>
  <si>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</si>
  <si>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</si>
  <si>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</si>
  <si>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</si>
  <si>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</si>
  <si>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</si>
  <si>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</si>
  <si>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</si>
  <si>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</si>
  <si>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</si>
  <si>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</si>
  <si>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</si>
  <si>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</si>
  <si>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</si>
  <si>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</si>
  <si>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</si>
  <si>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</si>
  <si>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</si>
  <si>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</si>
  <si>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</si>
  <si>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</si>
  <si>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</si>
  <si>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</si>
  <si>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</si>
  <si>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</si>
  <si>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</si>
  <si>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</si>
  <si>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</si>
  <si>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</si>
  <si>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</si>
  <si>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</si>
  <si>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</si>
  <si>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</si>
  <si>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</si>
  <si>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</si>
  <si>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</si>
  <si>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</si>
  <si>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</si>
  <si>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</si>
  <si>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</si>
  <si>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</si>
  <si>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</si>
  <si>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</si>
  <si>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</si>
  <si>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</si>
  <si>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</si>
  <si>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</si>
  <si>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</si>
  <si>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</si>
  <si>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</si>
  <si>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</si>
  <si>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</si>
  <si>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</si>
  <si>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</si>
  <si>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</si>
  <si>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</si>
  <si>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</si>
  <si>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</si>
  <si>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</si>
  <si>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</si>
  <si>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</si>
  <si>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</si>
  <si>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</si>
  <si>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</si>
  <si>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</si>
  <si>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</si>
  <si>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</si>
  <si>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</si>
  <si>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</si>
  <si>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</si>
  <si>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</si>
  <si>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</si>
  <si>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</si>
  <si>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</si>
  <si>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</si>
  <si>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</si>
  <si>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</si>
  <si>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</si>
  <si>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</si>
  <si>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</si>
  <si>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</si>
  <si>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</si>
  <si>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</si>
  <si>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</si>
  <si>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</si>
  <si>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</si>
  <si>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</si>
  <si>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</si>
  <si>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</si>
  <si>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</si>
  <si>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</si>
  <si>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</si>
  <si>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</si>
  <si>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</si>
  <si>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</si>
  <si>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</si>
  <si>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</si>
  <si>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</si>
  <si>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</si>
  <si>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</si>
  <si>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</si>
  <si>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</si>
  <si>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</si>
  <si>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</si>
  <si>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</si>
  <si>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</si>
  <si>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</si>
  <si>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</si>
  <si>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</si>
  <si>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</si>
  <si>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</si>
  <si>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</si>
  <si>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</si>
  <si>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</si>
  <si>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</si>
  <si>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</si>
  <si>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</si>
  <si>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</si>
  <si>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</si>
  <si>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</si>
  <si>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</si>
  <si>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</si>
  <si>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</si>
  <si>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</si>
  <si>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</si>
  <si>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</si>
  <si>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</si>
  <si>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</si>
  <si>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</si>
  <si>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</si>
  <si>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</si>
  <si>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</si>
  <si>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</si>
  <si>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</si>
  <si>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</si>
  <si>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</si>
  <si>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</si>
  <si>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</si>
  <si>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</si>
  <si>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</si>
  <si>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</si>
  <si>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</si>
  <si>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</si>
  <si>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</si>
  <si>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</si>
  <si>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</si>
  <si>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</si>
  <si>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</si>
  <si>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</si>
  <si>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</si>
  <si>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</si>
  <si>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</si>
  <si>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</si>
  <si>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</si>
  <si>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</si>
  <si>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</si>
  <si>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</si>
  <si>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</si>
  <si>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</si>
  <si>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</si>
  <si>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</si>
  <si>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</si>
  <si>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</si>
  <si>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</si>
  <si>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</si>
  <si>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</si>
  <si>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</si>
  <si>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</si>
  <si>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</si>
  <si>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</si>
  <si>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</si>
  <si>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</si>
  <si>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</si>
  <si>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</si>
  <si>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</si>
  <si>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</si>
  <si>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</si>
  <si>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</si>
  <si>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</si>
  <si>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</si>
  <si>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</si>
  <si>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</si>
  <si>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</si>
  <si>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</si>
  <si>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</si>
  <si>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</si>
  <si>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</si>
  <si>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</si>
  <si>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</si>
  <si>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</si>
  <si>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</si>
  <si>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</si>
  <si>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</si>
  <si>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</si>
  <si>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</si>
  <si>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</si>
  <si>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</si>
  <si>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</si>
  <si>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</si>
  <si>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</si>
  <si>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</si>
  <si>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</si>
  <si>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</si>
  <si>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</si>
  <si>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</si>
  <si>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</si>
  <si>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</si>
  <si>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</si>
  <si>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</si>
  <si>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</si>
  <si>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</si>
  <si>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</si>
  <si>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</si>
  <si>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</si>
  <si>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</si>
  <si>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</si>
  <si>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</si>
  <si>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</si>
  <si>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</si>
  <si>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</si>
  <si>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</si>
  <si>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</si>
  <si>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</si>
  <si>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</si>
  <si>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</si>
  <si>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</si>
  <si>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</si>
  <si>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</si>
  <si>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</si>
  <si>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</si>
  <si>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</si>
  <si>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</si>
  <si>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</si>
  <si>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</si>
  <si>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</si>
  <si>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</si>
  <si>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</si>
  <si>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</si>
  <si>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</si>
  <si>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</si>
  <si>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</si>
  <si>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</si>
  <si>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</si>
  <si>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</si>
  <si>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</si>
  <si>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</si>
  <si>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</si>
  <si>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</si>
  <si>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</si>
  <si>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</si>
  <si>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</si>
  <si>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</si>
  <si>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</si>
  <si>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</si>
  <si>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</si>
  <si>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</si>
  <si>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</si>
  <si>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</si>
  <si>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</si>
  <si>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</si>
  <si>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</si>
  <si>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</si>
  <si>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</si>
  <si>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</si>
  <si>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</si>
  <si>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</si>
  <si>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</si>
  <si>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</si>
  <si>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</si>
  <si>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</si>
  <si>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</si>
  <si>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</si>
  <si>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</si>
  <si>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</si>
  <si>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</si>
  <si>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</si>
  <si>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</si>
  <si>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</si>
  <si>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</si>
  <si>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</si>
  <si>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</si>
  <si>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</si>
  <si>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</si>
  <si>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</si>
  <si>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</si>
  <si>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</si>
  <si>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</si>
  <si>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</si>
  <si>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</si>
  <si>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</si>
  <si>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</si>
  <si>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</si>
  <si>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</si>
  <si>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</si>
  <si>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</si>
  <si>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</si>
  <si>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</si>
  <si>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</si>
  <si>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</si>
  <si>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</si>
  <si>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</si>
  <si>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</si>
  <si>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</si>
  <si>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</si>
  <si>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</si>
  <si>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</si>
  <si>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</si>
  <si>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</si>
  <si>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</si>
  <si>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</si>
  <si>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</si>
  <si>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</si>
  <si>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</si>
  <si>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</si>
  <si>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</si>
  <si>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</si>
  <si>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</si>
  <si>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</si>
  <si>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</si>
  <si>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</si>
  <si>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</si>
  <si>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</si>
  <si>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</si>
  <si>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</si>
  <si>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</si>
  <si>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</si>
  <si>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</si>
  <si>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</si>
  <si>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</si>
  <si>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</si>
  <si>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</si>
  <si>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</si>
  <si>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</si>
  <si>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</si>
  <si>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</si>
  <si>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</si>
  <si>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</si>
  <si>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</si>
  <si>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</si>
  <si>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</si>
  <si>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</si>
  <si>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</si>
  <si>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</si>
  <si>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</si>
  <si>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</si>
  <si>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</si>
  <si>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</si>
  <si>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</si>
  <si>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</si>
  <si>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</si>
  <si>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</si>
  <si>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</si>
  <si>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</si>
  <si>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</si>
  <si>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</si>
  <si>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</si>
  <si>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</si>
  <si>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</si>
  <si>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</si>
  <si>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</si>
  <si>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</si>
  <si>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</si>
  <si>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</si>
  <si>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</si>
  <si>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</si>
  <si>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</si>
  <si>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</si>
  <si>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</si>
  <si>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</si>
  <si>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</si>
  <si>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</si>
  <si>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</si>
  <si>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</si>
  <si>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</si>
  <si>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</si>
  <si>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</si>
  <si>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</si>
  <si>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</si>
  <si>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</si>
  <si>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</si>
  <si>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</si>
  <si>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</si>
  <si>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</si>
  <si>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</si>
  <si>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</si>
  <si>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</si>
  <si>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</si>
  <si>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</si>
  <si>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</si>
  <si>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</si>
  <si>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</si>
  <si>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</si>
  <si>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</si>
  <si>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</si>
  <si>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</si>
  <si>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</si>
  <si>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</si>
  <si>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</si>
  <si>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</si>
  <si>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</si>
  <si>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</si>
  <si>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</si>
  <si>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</si>
  <si>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</si>
  <si>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</si>
  <si>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</si>
  <si>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</si>
  <si>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</si>
  <si>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</si>
  <si>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</si>
  <si>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</si>
  <si>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</si>
  <si>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</si>
  <si>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</si>
  <si>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</si>
  <si>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</si>
  <si>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</si>
  <si>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</si>
  <si>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</si>
  <si>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</si>
  <si>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</si>
  <si>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</si>
  <si>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</si>
  <si>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</si>
  <si>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</si>
  <si>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</si>
  <si>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</si>
  <si>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</si>
  <si>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</si>
  <si>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</si>
  <si>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</si>
  <si>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</si>
  <si>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</si>
  <si>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</si>
  <si>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</si>
  <si>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</si>
  <si>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</si>
  <si>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</si>
  <si>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</si>
  <si>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</si>
  <si>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</si>
  <si>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</si>
  <si>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</si>
  <si>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</si>
  <si>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</si>
  <si>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</si>
  <si>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</si>
  <si>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</si>
  <si>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</si>
  <si>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</si>
  <si>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</si>
  <si>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</si>
  <si>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</si>
  <si>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</si>
  <si>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</si>
  <si>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</si>
  <si>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</si>
  <si>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</si>
  <si>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</si>
  <si>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</si>
  <si>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</si>
  <si>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</si>
  <si>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</si>
  <si>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</si>
  <si>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</si>
  <si>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</si>
  <si>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</si>
  <si>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</si>
  <si>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</si>
  <si>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</si>
  <si>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</si>
  <si>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</si>
  <si>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</si>
  <si>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</si>
  <si>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</si>
  <si>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</si>
  <si>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</si>
  <si>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</si>
  <si>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</si>
  <si>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</si>
  <si>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</si>
  <si>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</si>
  <si>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</si>
  <si>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</si>
  <si>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</si>
  <si>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</si>
  <si>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</si>
  <si>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</si>
  <si>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</si>
  <si>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</si>
  <si>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</si>
  <si>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</si>
  <si>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</si>
  <si>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</si>
  <si>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</si>
  <si>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</si>
  <si>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</si>
  <si>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</si>
  <si>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</si>
  <si>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</si>
  <si>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</si>
  <si>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</si>
  <si>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</si>
  <si>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</si>
  <si>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</si>
  <si>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</si>
  <si>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</si>
  <si>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</si>
  <si>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</si>
  <si>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</si>
  <si>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</si>
  <si>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</si>
  <si>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</si>
  <si>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</si>
  <si>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</si>
  <si>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</si>
  <si>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</si>
  <si>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</si>
  <si>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</si>
  <si>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</si>
  <si>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</si>
  <si>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</si>
  <si>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</si>
  <si>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</si>
  <si>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</si>
  <si>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</si>
  <si>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</si>
  <si>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</si>
  <si>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</si>
  <si>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</si>
  <si>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</si>
  <si>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</si>
  <si>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</si>
  <si>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</si>
  <si>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</si>
  <si>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</si>
  <si>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</si>
  <si>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</si>
  <si>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</si>
  <si>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</si>
  <si>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</si>
  <si>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</si>
  <si>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</si>
  <si>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</si>
  <si>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</si>
  <si>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</si>
  <si>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</si>
  <si>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</si>
  <si>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</si>
  <si>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</si>
  <si>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</si>
  <si>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</si>
  <si>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</si>
  <si>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</si>
  <si>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</si>
  <si>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</si>
  <si>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</si>
  <si>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</si>
  <si>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</si>
  <si>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</si>
  <si>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</si>
  <si>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</si>
  <si>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</si>
  <si>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</si>
  <si>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</si>
  <si>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</si>
  <si>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</si>
  <si>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</si>
  <si>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</si>
  <si>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</si>
  <si>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</si>
  <si>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</si>
  <si>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</si>
  <si>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</si>
  <si>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</si>
  <si>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</si>
  <si>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</si>
  <si>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</si>
  <si>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</si>
  <si>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</si>
  <si>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</si>
  <si>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</si>
  <si>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</si>
  <si>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</si>
  <si>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</si>
  <si>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</si>
  <si>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</si>
  <si>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</si>
  <si>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</si>
  <si>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</si>
  <si>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</si>
  <si>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</si>
  <si>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</si>
  <si>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</si>
  <si>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</si>
  <si>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</si>
  <si>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</si>
  <si>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</si>
  <si>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</si>
  <si>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</si>
  <si>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</si>
  <si>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</si>
  <si>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</si>
  <si>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</si>
  <si>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</si>
  <si>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</si>
  <si>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</si>
  <si>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</si>
  <si>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</si>
  <si>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</si>
  <si>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</si>
  <si>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</si>
  <si>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</si>
  <si>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</si>
  <si>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</si>
  <si>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</si>
  <si>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</si>
  <si>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</si>
  <si>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</si>
  <si>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</si>
  <si>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</si>
  <si>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</si>
  <si>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</si>
  <si>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</si>
  <si>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</si>
  <si>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</si>
  <si>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</si>
  <si>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</si>
  <si>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</si>
  <si>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</si>
  <si>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</si>
  <si>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</si>
  <si>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</si>
  <si>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</si>
  <si>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</si>
  <si>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</si>
  <si>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</si>
  <si>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</si>
  <si>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</si>
  <si>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</si>
  <si>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</si>
  <si>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</si>
  <si>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</si>
  <si>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</si>
  <si>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</si>
  <si>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</si>
  <si>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</si>
  <si>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</si>
  <si>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</si>
  <si>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</si>
  <si>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</si>
  <si>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</si>
  <si>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</si>
  <si>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</si>
  <si>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</si>
  <si>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</si>
  <si>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</si>
  <si>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</si>
  <si>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</si>
  <si>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</si>
  <si>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</si>
  <si>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</si>
  <si>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</si>
  <si>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</si>
  <si>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</si>
  <si>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</si>
  <si>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</si>
  <si>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</si>
  <si>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</si>
  <si>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</si>
  <si>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</si>
  <si>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</si>
  <si>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</si>
  <si>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</si>
  <si>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</si>
  <si>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</si>
  <si>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</si>
  <si>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</si>
  <si>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</si>
  <si>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</si>
  <si>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</si>
  <si>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</si>
  <si>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</si>
  <si>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</si>
  <si>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</si>
  <si>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</si>
  <si>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</si>
  <si>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</si>
  <si>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</si>
  <si>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</si>
  <si>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</si>
  <si>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</si>
  <si>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</si>
  <si>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</si>
  <si>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</si>
  <si>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</si>
  <si>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</si>
  <si>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</si>
  <si>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</si>
  <si>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</si>
  <si>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</si>
  <si>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</si>
  <si>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</si>
  <si>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</si>
  <si>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</si>
  <si>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</si>
  <si>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</si>
  <si>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</si>
  <si>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</si>
  <si>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</si>
  <si>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</si>
  <si>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</si>
  <si>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</si>
  <si>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</si>
  <si>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</si>
  <si>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</si>
  <si>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</si>
  <si>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</si>
  <si>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</si>
  <si>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</si>
  <si>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</si>
  <si>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</si>
  <si>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</si>
  <si>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</si>
  <si>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</si>
  <si>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</si>
  <si>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</si>
  <si>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</si>
  <si>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</si>
  <si>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</si>
  <si>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</si>
  <si>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</si>
  <si>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</si>
  <si>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</si>
  <si>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</si>
  <si>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</si>
  <si>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</si>
  <si>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</si>
  <si>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</si>
  <si>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</si>
  <si>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</si>
  <si>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</si>
  <si>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</si>
  <si>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</si>
  <si>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</si>
  <si>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</si>
  <si>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</si>
  <si>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</si>
  <si>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</si>
  <si>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</si>
  <si>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</si>
  <si>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</si>
  <si>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</si>
  <si>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</si>
  <si>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</si>
  <si>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</si>
  <si>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</si>
  <si>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</si>
  <si>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</si>
  <si>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</si>
  <si>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</si>
  <si>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</si>
  <si>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</si>
  <si>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</si>
  <si>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</si>
  <si>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</si>
  <si>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</si>
  <si>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</si>
  <si>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</si>
  <si>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</si>
  <si>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</si>
  <si>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</si>
  <si>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</si>
  <si>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</si>
  <si>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</si>
  <si>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</si>
  <si>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</si>
  <si>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</si>
  <si>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</si>
  <si>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</si>
  <si>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</si>
  <si>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</si>
  <si>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</si>
  <si>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</si>
  <si>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</si>
  <si>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</si>
  <si>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</si>
  <si>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</si>
  <si>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</si>
  <si>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</si>
  <si>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</si>
  <si>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</si>
  <si>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</si>
  <si>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</si>
  <si>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</si>
  <si>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</si>
  <si>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</si>
  <si>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</si>
  <si>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</si>
  <si>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</si>
  <si>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</si>
  <si>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</si>
  <si>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</si>
  <si>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</si>
  <si>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</si>
  <si>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</si>
  <si>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</si>
  <si>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</si>
  <si>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</si>
  <si>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</si>
  <si>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</si>
  <si>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</si>
  <si>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</si>
  <si>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</si>
  <si>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</si>
  <si>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</si>
  <si>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</si>
  <si>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</si>
  <si>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</si>
  <si>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</si>
  <si>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</si>
  <si>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</si>
  <si>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</si>
  <si>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</si>
  <si>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</si>
  <si>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</si>
  <si>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</si>
  <si>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</si>
  <si>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</si>
  <si>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</si>
  <si>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</si>
  <si>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</si>
  <si>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</si>
  <si>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</si>
  <si>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</si>
  <si>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</si>
  <si>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</si>
  <si>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</si>
  <si>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</si>
  <si>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</si>
  <si>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</si>
  <si>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</si>
  <si>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</si>
  <si>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</si>
  <si>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</si>
  <si>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</si>
  <si>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</si>
  <si>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</si>
  <si>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</si>
  <si>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</si>
  <si>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</si>
  <si>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</si>
  <si>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</si>
  <si>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</si>
  <si>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</si>
  <si>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</si>
  <si>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</si>
  <si>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</si>
  <si>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</si>
  <si>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</si>
  <si>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</si>
  <si>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</si>
  <si>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</si>
  <si>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</si>
  <si>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</si>
  <si>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</si>
  <si>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</si>
  <si>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</si>
  <si>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</si>
  <si>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</si>
  <si>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</si>
  <si>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</si>
  <si>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</si>
  <si>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</si>
  <si>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</si>
  <si>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</si>
  <si>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</si>
  <si>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</si>
  <si>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</si>
  <si>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</si>
  <si>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</si>
  <si>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</si>
  <si>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</si>
  <si>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</si>
  <si>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</si>
  <si>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</si>
  <si>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</si>
  <si>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</si>
  <si>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</si>
  <si>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</si>
  <si>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</si>
  <si>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</si>
  <si>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</si>
  <si>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</si>
  <si>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</si>
  <si>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</si>
  <si>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</si>
  <si>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</si>
  <si>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</si>
  <si>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</si>
  <si>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</si>
  <si>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</si>
  <si>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</si>
  <si>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</si>
  <si>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</si>
  <si>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</si>
  <si>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</si>
  <si>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</si>
  <si>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</si>
  <si>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</si>
  <si>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</si>
  <si>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</si>
  <si>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</si>
  <si>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</si>
  <si>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</si>
  <si>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</si>
  <si>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</si>
  <si>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</si>
  <si>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</si>
  <si>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</si>
  <si>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</si>
  <si>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</si>
  <si>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</si>
  <si>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</si>
  <si>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</si>
  <si>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</si>
  <si>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</si>
  <si>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</si>
  <si>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</si>
  <si>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</si>
  <si>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</si>
  <si>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</si>
  <si>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</si>
  <si>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</si>
  <si>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</si>
  <si>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</si>
  <si>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</si>
  <si>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</si>
  <si>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</si>
  <si>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</si>
  <si>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</si>
  <si>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</si>
  <si>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</si>
  <si>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</si>
  <si>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</si>
  <si>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</si>
  <si>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</si>
  <si>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</si>
  <si>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</si>
  <si>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</si>
  <si>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</si>
  <si>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</si>
  <si>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</si>
  <si>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</si>
  <si>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</si>
  <si>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</si>
  <si>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</si>
  <si>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</si>
  <si>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</si>
  <si>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</si>
  <si>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</si>
  <si>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</si>
  <si>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</si>
  <si>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</si>
  <si>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</si>
  <si>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</si>
  <si>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</si>
  <si>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</si>
  <si>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</si>
  <si>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</si>
  <si>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</si>
  <si>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</si>
  <si>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</si>
  <si>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</si>
  <si>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</si>
  <si>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</si>
  <si>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</si>
  <si>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</si>
  <si>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</si>
  <si>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</si>
  <si>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</si>
  <si>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</si>
  <si>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</si>
  <si>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</si>
  <si>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</si>
  <si>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</si>
  <si>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</si>
  <si>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</si>
  <si>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</si>
  <si>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</si>
  <si>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</si>
  <si>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</si>
  <si>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</si>
  <si>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</si>
  <si>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</si>
  <si>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</si>
  <si>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</si>
  <si>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</si>
  <si>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</si>
  <si>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</si>
  <si>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</si>
  <si>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</si>
  <si>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</si>
  <si>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</si>
  <si>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</si>
  <si>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</si>
  <si>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</si>
  <si>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</si>
  <si>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</si>
  <si>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</si>
  <si>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</si>
  <si>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</si>
  <si>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</si>
  <si>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</si>
  <si>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</si>
  <si>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</si>
  <si>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</si>
  <si>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</si>
  <si>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</si>
  <si>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</si>
  <si>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</si>
  <si>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</si>
  <si>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</si>
  <si>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</si>
  <si>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</si>
  <si>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</si>
  <si>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</si>
  <si>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</si>
  <si>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</si>
  <si>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</si>
  <si>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</si>
  <si>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</si>
  <si>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</si>
  <si>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</si>
  <si>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</si>
  <si>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</si>
  <si>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</si>
  <si>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</si>
  <si>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</si>
  <si>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</si>
  <si>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</si>
  <si>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</si>
  <si>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</si>
  <si>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</si>
  <si>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</si>
  <si>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</si>
  <si>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</si>
  <si>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</si>
  <si>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</si>
  <si>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</si>
  <si>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</si>
  <si>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</si>
  <si>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</si>
  <si>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</si>
  <si>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</si>
  <si>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</si>
  <si>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</si>
  <si>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</si>
  <si>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</si>
  <si>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</si>
  <si>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</si>
  <si>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</si>
  <si>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</si>
  <si>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</si>
  <si>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</si>
  <si>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</si>
  <si>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</si>
  <si>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</si>
  <si>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</si>
  <si>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</si>
  <si>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</si>
  <si>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</si>
  <si>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</si>
  <si>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</si>
  <si>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</si>
  <si>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</si>
  <si>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</si>
  <si>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</si>
  <si>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</si>
  <si>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</si>
  <si>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</si>
  <si>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</si>
  <si>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</si>
  <si>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</si>
  <si>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</si>
  <si>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</si>
  <si>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</si>
  <si>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</si>
  <si>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</si>
  <si>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</si>
  <si>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</si>
  <si>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</si>
  <si>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</si>
  <si>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</si>
  <si>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</si>
  <si>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</si>
  <si>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</si>
  <si>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</si>
  <si>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</si>
  <si>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</si>
  <si>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</si>
  <si>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</si>
  <si>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</si>
  <si>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</si>
  <si>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</si>
  <si>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</si>
  <si>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</si>
  <si>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</si>
  <si>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</si>
  <si>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</si>
  <si>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</si>
  <si>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</si>
  <si>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</si>
  <si>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</si>
  <si>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</si>
  <si>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</si>
  <si>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</si>
  <si>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</si>
  <si>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</si>
  <si>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</si>
  <si>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</si>
  <si>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</si>
  <si>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</si>
  <si>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</si>
  <si>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</si>
  <si>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</si>
  <si>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</si>
  <si>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</si>
  <si>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</si>
  <si>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</si>
  <si>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</si>
  <si>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</si>
  <si>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</si>
  <si>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</si>
  <si>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</si>
  <si>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</si>
  <si>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</si>
  <si>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</si>
  <si>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</si>
  <si>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</si>
  <si>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</si>
  <si>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</si>
  <si>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</si>
  <si>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</si>
  <si>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</si>
  <si>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</si>
  <si>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</si>
  <si>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</si>
  <si>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</si>
  <si>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</si>
  <si>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</si>
  <si>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</si>
  <si>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</si>
  <si>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</si>
  <si>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</si>
  <si>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</si>
  <si>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</si>
  <si>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</si>
  <si>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</si>
  <si>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</si>
  <si>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</si>
  <si>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</si>
  <si>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</si>
  <si>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</si>
  <si>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</si>
  <si>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</si>
  <si>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</si>
  <si>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</si>
  <si>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</si>
  <si>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</si>
  <si>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</si>
  <si>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</si>
  <si>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</si>
  <si>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</si>
  <si>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</si>
  <si>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</si>
  <si>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</si>
  <si>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</si>
  <si>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</si>
  <si>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</si>
  <si>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</si>
  <si>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</si>
  <si>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</si>
  <si>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</si>
  <si>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</si>
  <si>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</si>
  <si>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</si>
  <si>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</si>
  <si>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</si>
  <si>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</si>
  <si>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</si>
  <si>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</si>
  <si>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</si>
  <si>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</si>
  <si>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</si>
  <si>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</si>
  <si>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</si>
  <si>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</si>
  <si>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</si>
  <si>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</si>
  <si>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</si>
  <si>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</si>
  <si>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</si>
  <si>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</si>
  <si>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</si>
  <si>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</si>
  <si>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</si>
  <si>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</si>
  <si>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</si>
  <si>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</si>
  <si>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</si>
  <si>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</si>
  <si>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</si>
  <si>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</si>
  <si>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</si>
  <si>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</si>
  <si>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</si>
  <si>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</si>
  <si>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</si>
  <si>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</si>
  <si>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</si>
  <si>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</si>
  <si>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</si>
  <si>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</si>
  <si>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</si>
  <si>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</si>
  <si>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</si>
  <si>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</si>
  <si>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</si>
  <si>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</si>
  <si>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</si>
  <si>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</si>
  <si>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</si>
  <si>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</si>
  <si>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</si>
  <si>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</si>
  <si>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</si>
  <si>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</si>
  <si>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</si>
  <si>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</si>
  <si>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</si>
  <si>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</si>
  <si>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</si>
  <si>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</si>
  <si>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</si>
  <si>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</si>
  <si>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</si>
  <si>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</si>
  <si>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</si>
  <si>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</si>
  <si>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</si>
  <si>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</si>
  <si>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</si>
  <si>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</si>
  <si>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</si>
  <si>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</si>
  <si>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</si>
  <si>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</si>
  <si>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</si>
  <si>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</si>
  <si>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</si>
  <si>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</si>
  <si>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</si>
  <si>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</si>
  <si>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</si>
  <si>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</si>
  <si>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</si>
  <si>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</si>
  <si>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</si>
  <si>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</si>
  <si>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</si>
  <si>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</si>
  <si>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</si>
  <si>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</si>
  <si>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</si>
  <si>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</si>
  <si>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</si>
  <si>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</si>
  <si>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</si>
  <si>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</si>
  <si>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</si>
  <si>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</si>
  <si>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</si>
  <si>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</si>
  <si>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</si>
  <si>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</si>
  <si>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</si>
  <si>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</si>
  <si>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</si>
  <si>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</si>
  <si>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</si>
  <si>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</si>
  <si>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</si>
  <si>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</si>
  <si>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</si>
  <si>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</si>
  <si>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</si>
  <si>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</si>
  <si>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</si>
  <si>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</si>
  <si>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</si>
  <si>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</si>
  <si>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</si>
  <si>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</si>
  <si>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</si>
  <si>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</si>
  <si>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</si>
  <si>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</si>
  <si>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</si>
  <si>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</si>
  <si>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</si>
  <si>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</si>
  <si>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</si>
  <si>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</si>
  <si>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</si>
  <si>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</si>
  <si>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</si>
  <si>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</si>
  <si>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</si>
  <si>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</si>
  <si>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</si>
  <si>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</si>
  <si>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</si>
  <si>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</si>
  <si>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</si>
  <si>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</si>
  <si>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</si>
  <si>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</si>
  <si>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</si>
  <si>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</si>
  <si>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</si>
  <si>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</si>
  <si>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</si>
  <si>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</si>
  <si>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</si>
  <si>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</si>
  <si>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</si>
  <si>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</si>
  <si>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</si>
  <si>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</si>
  <si>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</si>
  <si>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</si>
  <si>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</si>
  <si>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</si>
  <si>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</si>
  <si>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</si>
  <si>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</si>
  <si>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</si>
  <si>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</si>
  <si>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</si>
  <si>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</si>
  <si>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</si>
  <si>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</si>
  <si>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</si>
  <si>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</si>
  <si>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</si>
  <si>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</si>
  <si>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</si>
  <si>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</si>
  <si>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</si>
  <si>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</si>
  <si>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</si>
  <si>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</si>
  <si>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</si>
  <si>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</si>
  <si>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</si>
  <si>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</si>
  <si>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</si>
  <si>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</si>
  <si>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</si>
  <si>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</si>
  <si>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</si>
  <si>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</si>
  <si>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</si>
  <si>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</si>
  <si>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</si>
  <si>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</si>
  <si>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</si>
  <si>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</si>
  <si>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</si>
  <si>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</si>
  <si>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</si>
  <si>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</si>
  <si>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</si>
  <si>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</si>
  <si>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</si>
  <si>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</si>
  <si>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</si>
  <si>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</si>
  <si>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</si>
  <si>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</si>
  <si>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</si>
  <si>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</si>
  <si>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</si>
  <si>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</si>
  <si>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</si>
  <si>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</si>
  <si>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</si>
  <si>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</si>
  <si>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</si>
  <si>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</si>
  <si>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</si>
  <si>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</si>
  <si>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</si>
  <si>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</si>
  <si>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</si>
  <si>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</si>
  <si>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</si>
  <si>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</si>
  <si>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</si>
  <si>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</si>
  <si>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</si>
  <si>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</si>
  <si>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</si>
  <si>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</si>
  <si>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</si>
  <si>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</si>
  <si>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</si>
  <si>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</si>
  <si>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</si>
  <si>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</si>
  <si>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</si>
  <si>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</si>
  <si>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</si>
  <si>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</si>
  <si>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</si>
  <si>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</si>
  <si>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</si>
  <si>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</si>
  <si>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</si>
  <si>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</si>
  <si>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</si>
  <si>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</si>
  <si>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</si>
  <si>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</si>
  <si>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</si>
  <si>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</si>
  <si>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</si>
  <si>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</si>
  <si>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</si>
  <si>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</si>
  <si>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</si>
  <si>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</si>
  <si>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</si>
  <si>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</si>
  <si>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</si>
  <si>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</si>
  <si>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</si>
  <si>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</si>
  <si>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</si>
  <si>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</si>
  <si>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</si>
  <si>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</si>
  <si>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</si>
  <si>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</si>
  <si>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</si>
  <si>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</si>
  <si>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</si>
  <si>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</si>
  <si>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</si>
  <si>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</si>
  <si>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</si>
  <si>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</si>
  <si>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</si>
  <si>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</si>
  <si>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</si>
  <si>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</si>
  <si>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</si>
  <si>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</si>
  <si>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</si>
  <si>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</si>
  <si>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</si>
  <si>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</si>
  <si>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</si>
  <si>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</si>
  <si>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</si>
  <si>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</si>
  <si>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</si>
  <si>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</si>
  <si>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</si>
  <si>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</si>
  <si>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</si>
  <si>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</si>
  <si>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</si>
  <si>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</si>
  <si>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</si>
  <si>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</si>
  <si>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</si>
  <si>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</si>
  <si>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</si>
  <si>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</si>
  <si>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</si>
  <si>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</si>
  <si>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</si>
  <si>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</si>
  <si>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</si>
  <si>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</si>
  <si>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</si>
  <si>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</si>
  <si>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</si>
  <si>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</si>
  <si>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</si>
  <si>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</si>
  <si>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</si>
  <si>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</si>
  <si>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</si>
  <si>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</si>
  <si>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</si>
  <si>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</si>
  <si>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</si>
  <si>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</si>
  <si>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</si>
  <si>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</si>
  <si>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</si>
  <si>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</si>
  <si>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</si>
  <si>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</si>
  <si>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</si>
  <si>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</si>
  <si>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</si>
  <si>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</si>
  <si>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</si>
  <si>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</si>
  <si>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</si>
  <si>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</si>
  <si>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</si>
  <si>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</si>
  <si>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</si>
  <si>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</si>
  <si>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</si>
  <si>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</si>
  <si>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</si>
  <si>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</si>
  <si>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</si>
  <si>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</si>
  <si>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</si>
  <si>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</si>
  <si>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</si>
  <si>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</si>
  <si>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</si>
  <si>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</si>
  <si>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</si>
  <si>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</si>
  <si>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</si>
  <si>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</si>
  <si>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</si>
  <si>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</si>
  <si>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</si>
  <si>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</si>
  <si>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</si>
  <si>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</si>
  <si>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</si>
  <si>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</si>
  <si>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</si>
  <si>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</si>
  <si>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</si>
  <si>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</si>
  <si>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</si>
  <si>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</si>
  <si>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</si>
  <si>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</si>
  <si>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</si>
  <si>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</si>
  <si>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</si>
  <si>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</si>
  <si>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</si>
  <si>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</si>
  <si>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</si>
  <si>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</si>
  <si>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</si>
  <si>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</si>
  <si>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</si>
  <si>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</si>
  <si>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</si>
  <si>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</si>
  <si>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</si>
  <si>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</si>
  <si>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</si>
  <si>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</si>
  <si>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</si>
  <si>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</si>
  <si>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</si>
  <si>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</si>
  <si>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</si>
  <si>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</si>
  <si>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</si>
  <si>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</si>
  <si>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</si>
  <si>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</si>
  <si>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</si>
  <si>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</si>
  <si>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</si>
  <si>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</si>
  <si>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</si>
  <si>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</si>
  <si>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</si>
  <si>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</si>
  <si>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</si>
  <si>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</si>
  <si>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</si>
  <si>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</si>
  <si>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</si>
  <si>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</si>
  <si>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</si>
  <si>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</si>
  <si>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</si>
  <si>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</si>
  <si>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</si>
  <si>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</si>
  <si>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</si>
  <si>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</si>
  <si>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</si>
  <si>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</si>
  <si>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</si>
  <si>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</si>
  <si>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</si>
  <si>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</si>
  <si>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</si>
  <si>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</si>
  <si>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</si>
  <si>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</si>
  <si>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</si>
  <si>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</si>
  <si>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</si>
  <si>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</si>
  <si>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</si>
  <si>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</si>
  <si>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</si>
  <si>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</si>
  <si>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</si>
  <si>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</si>
  <si>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</si>
  <si>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</si>
  <si>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</si>
  <si>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</si>
  <si>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</si>
  <si>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</si>
  <si>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</si>
  <si>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</si>
  <si>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</si>
  <si>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</si>
  <si>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</si>
  <si>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</si>
  <si>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</si>
  <si>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</si>
  <si>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</si>
  <si>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</si>
  <si>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</si>
  <si>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</si>
  <si>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</si>
  <si>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</si>
  <si>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</si>
  <si>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</si>
  <si>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</si>
  <si>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</si>
  <si>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</si>
  <si>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</si>
  <si>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</si>
  <si>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</si>
  <si>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</si>
  <si>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</si>
  <si>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</si>
  <si>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</si>
  <si>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</si>
  <si>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</si>
  <si>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</si>
  <si>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</si>
  <si>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</si>
  <si>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</si>
  <si>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</si>
  <si>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</si>
  <si>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</si>
  <si>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</si>
  <si>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</si>
  <si>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</si>
  <si>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</si>
  <si>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</si>
  <si>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</si>
  <si>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</si>
  <si>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</si>
  <si>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</si>
  <si>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</si>
  <si>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</si>
  <si>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</si>
  <si>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</si>
  <si>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</si>
  <si>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</si>
  <si>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</si>
  <si>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</si>
  <si>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</si>
  <si>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</si>
  <si>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</si>
  <si>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</si>
  <si>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</si>
  <si>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</si>
  <si>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</si>
  <si>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</si>
  <si>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</si>
  <si>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</si>
  <si>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</si>
  <si>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</si>
  <si>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</si>
  <si>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</si>
  <si>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</si>
  <si>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</si>
  <si>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</si>
  <si>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</si>
  <si>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</si>
  <si>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</si>
  <si>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</si>
  <si>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</si>
  <si>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</si>
  <si>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</si>
  <si>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</si>
  <si>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</si>
  <si>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</si>
  <si>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</si>
  <si>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</si>
  <si>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</si>
  <si>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</si>
  <si>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</si>
  <si>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</si>
  <si>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</si>
  <si>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</si>
  <si>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</si>
  <si>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</si>
  <si>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</si>
  <si>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</si>
  <si>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</si>
  <si>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</si>
  <si>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</si>
  <si>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</si>
  <si>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</si>
  <si>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</si>
  <si>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</si>
  <si>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</si>
  <si>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</si>
  <si>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</si>
  <si>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</si>
  <si>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</si>
  <si>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</si>
  <si>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</si>
  <si>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</si>
  <si>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</si>
  <si>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</si>
  <si>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</si>
  <si>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</si>
  <si>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</si>
  <si>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</si>
  <si>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</si>
  <si>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</si>
  <si>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</si>
  <si>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</si>
  <si>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</si>
  <si>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</si>
  <si>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</si>
  <si>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</si>
  <si>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</si>
  <si>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</si>
  <si>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</si>
  <si>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</si>
  <si>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</si>
  <si>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</si>
  <si>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</si>
  <si>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</si>
  <si>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</si>
  <si>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</si>
  <si>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</si>
  <si>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</si>
  <si>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</si>
  <si>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</si>
  <si>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</si>
  <si>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</si>
  <si>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</si>
  <si>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</si>
  <si>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</si>
  <si>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</si>
  <si>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</si>
  <si>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</si>
  <si>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</si>
  <si>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</si>
  <si>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</si>
  <si>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</si>
  <si>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</si>
  <si>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</si>
  <si>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</si>
  <si>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</si>
  <si>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</si>
  <si>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</si>
  <si>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</si>
  <si>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</si>
  <si>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</si>
  <si>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</si>
  <si>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</si>
  <si>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</si>
  <si>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</si>
  <si>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</si>
  <si>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</si>
  <si>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</si>
  <si>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</si>
  <si>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</si>
  <si>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</si>
  <si>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</si>
  <si>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</si>
  <si>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</si>
  <si>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</si>
  <si>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</si>
  <si>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</si>
  <si>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</si>
  <si>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</si>
  <si>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</si>
  <si>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</si>
  <si>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</si>
  <si>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</si>
  <si>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</si>
  <si>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</si>
  <si>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</si>
  <si>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</si>
  <si>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</si>
  <si>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</si>
  <si>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</si>
  <si>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</si>
  <si>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</si>
  <si>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</si>
  <si>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</si>
  <si>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</si>
  <si>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</si>
  <si>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</si>
  <si>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</si>
  <si>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</si>
  <si>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</si>
  <si>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</si>
  <si>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</si>
  <si>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</si>
  <si>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</si>
  <si>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</si>
  <si>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</si>
  <si>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</si>
  <si>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</si>
  <si>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</si>
  <si>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</si>
  <si>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</si>
  <si>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</si>
  <si>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</si>
  <si>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</si>
  <si>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</si>
  <si>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</si>
  <si>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</si>
  <si>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</si>
  <si>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</si>
  <si>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</si>
  <si>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</si>
  <si>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</si>
  <si>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</si>
  <si>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</si>
  <si>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</si>
  <si>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</si>
  <si>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</si>
  <si>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</si>
  <si>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</si>
  <si>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</si>
  <si>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</si>
  <si>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</si>
  <si>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</si>
  <si>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</si>
  <si>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</si>
  <si>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</si>
  <si>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</si>
  <si>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</si>
  <si>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</si>
  <si>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</si>
  <si>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</si>
  <si>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</si>
  <si>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</si>
  <si>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</si>
  <si>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</si>
  <si>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</si>
  <si>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</si>
  <si>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</si>
  <si>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</si>
  <si>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</si>
  <si>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</si>
  <si>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</si>
  <si>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</si>
  <si>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</si>
  <si>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</si>
  <si>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</si>
  <si>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</si>
  <si>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</si>
  <si>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</si>
  <si>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</si>
  <si>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</si>
  <si>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</si>
  <si>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</si>
  <si>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</si>
  <si>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</si>
  <si>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</si>
  <si>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</si>
  <si>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</si>
  <si>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</si>
  <si>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</si>
  <si>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</si>
  <si>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</si>
  <si>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</si>
  <si>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</si>
  <si>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</si>
  <si>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</si>
  <si>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</si>
  <si>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</si>
  <si>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</si>
  <si>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</si>
  <si>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</si>
  <si>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</si>
  <si>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</si>
  <si>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</si>
  <si>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</si>
  <si>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</si>
  <si>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</si>
  <si>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</si>
  <si>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</si>
  <si>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</si>
  <si>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</si>
  <si>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</si>
  <si>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</si>
  <si>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</si>
  <si>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</si>
  <si>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</si>
  <si>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</si>
  <si>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</si>
  <si>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</si>
  <si>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</si>
  <si>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</si>
  <si>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</si>
  <si>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</si>
  <si>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</si>
  <si>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</si>
  <si>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</si>
  <si>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</si>
  <si>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</si>
  <si>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</si>
  <si>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</si>
  <si>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</si>
  <si>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</si>
  <si>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</si>
  <si>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</si>
  <si>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</si>
  <si>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</si>
  <si>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</si>
  <si>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</si>
  <si>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</si>
  <si>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</si>
  <si>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</si>
  <si>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</si>
  <si>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</si>
  <si>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</si>
  <si>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</si>
  <si>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</si>
  <si>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</si>
  <si>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</si>
  <si>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</si>
  <si>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</si>
  <si>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</si>
  <si>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</si>
  <si>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</si>
  <si>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</si>
  <si>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</si>
  <si>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</si>
  <si>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</si>
  <si>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</si>
  <si>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</si>
  <si>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</si>
  <si>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</si>
  <si>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</si>
  <si>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</si>
  <si>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</si>
  <si>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</si>
  <si>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</si>
  <si>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</si>
  <si>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</si>
  <si>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</si>
  <si>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</si>
  <si>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</si>
  <si>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</si>
  <si>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</si>
  <si>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</si>
  <si>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</si>
  <si>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</si>
  <si>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</si>
  <si>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</si>
  <si>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</si>
  <si>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</si>
  <si>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</si>
  <si>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</si>
  <si>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</si>
  <si>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</si>
  <si>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</si>
  <si>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</si>
  <si>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</si>
  <si>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</si>
  <si>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</si>
  <si>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</si>
  <si>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</si>
  <si>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</si>
  <si>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</si>
  <si>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</si>
  <si>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</si>
  <si>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</si>
  <si>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</si>
  <si>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</si>
  <si>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</si>
  <si>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</si>
  <si>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</si>
  <si>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</si>
  <si>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</si>
  <si>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</si>
  <si>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</si>
  <si>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</si>
  <si>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</si>
  <si>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</si>
  <si>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</si>
  <si>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</si>
  <si>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</si>
  <si>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</si>
  <si>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</si>
  <si>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</si>
  <si>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</si>
  <si>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</si>
  <si>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</si>
  <si>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</si>
  <si>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</si>
  <si>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</si>
  <si>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</si>
  <si>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</si>
  <si>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</si>
  <si>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</si>
  <si>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</si>
  <si>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</si>
  <si>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</si>
  <si>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</si>
  <si>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</si>
  <si>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</si>
  <si>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</si>
  <si>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</si>
  <si>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</si>
  <si>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</si>
  <si>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</si>
  <si>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</si>
  <si>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</si>
  <si>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</si>
  <si>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</si>
  <si>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</si>
  <si>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</si>
  <si>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</si>
  <si>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</si>
  <si>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</si>
  <si>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</si>
  <si>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</si>
  <si>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</si>
  <si>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</si>
  <si>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</si>
  <si>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</si>
  <si>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</si>
  <si>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</si>
  <si>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</si>
  <si>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</si>
  <si>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</si>
  <si>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</si>
  <si>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</si>
  <si>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</si>
  <si>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</si>
  <si>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</si>
  <si>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</si>
  <si>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</si>
  <si>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</si>
  <si>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</si>
  <si>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</si>
  <si>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</si>
  <si>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</si>
  <si>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</si>
  <si>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</si>
  <si>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</si>
  <si>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</si>
  <si>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</si>
  <si>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</si>
  <si>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</si>
  <si>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</si>
  <si>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</si>
  <si>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</si>
  <si>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</si>
  <si>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</si>
  <si>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</si>
  <si>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</si>
  <si>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</si>
  <si>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</si>
  <si>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</si>
  <si>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</si>
  <si>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</si>
  <si>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</si>
  <si>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</si>
  <si>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</si>
  <si>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</si>
  <si>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</si>
  <si>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</si>
  <si>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</si>
  <si>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</si>
  <si>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</si>
  <si>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</si>
  <si>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</si>
  <si>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</si>
  <si>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</si>
  <si>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</si>
  <si>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</si>
  <si>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</si>
  <si>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</si>
  <si>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</si>
  <si>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</si>
  <si>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</si>
  <si>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</si>
  <si>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</si>
  <si>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</si>
  <si>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</si>
  <si>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</si>
  <si>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</si>
  <si>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</si>
  <si>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</si>
  <si>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</si>
  <si>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</si>
  <si>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</si>
  <si>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</si>
  <si>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</si>
  <si>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</si>
  <si>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</si>
  <si>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</si>
  <si>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</si>
  <si>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</si>
  <si>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</si>
  <si>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</si>
  <si>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</si>
  <si>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</si>
  <si>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</si>
  <si>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</si>
  <si>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</si>
  <si>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</si>
  <si>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</si>
  <si>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</si>
  <si>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</si>
  <si>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</si>
  <si>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</si>
  <si>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</si>
  <si>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</si>
  <si>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</si>
  <si>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</si>
  <si>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</si>
  <si>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</si>
  <si>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</si>
  <si>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</si>
  <si>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</si>
  <si>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</si>
  <si>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</si>
  <si>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</si>
  <si>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</si>
  <si>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</si>
  <si>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</si>
  <si>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</si>
  <si>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</si>
  <si>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</si>
  <si>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</si>
  <si>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</si>
  <si>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</si>
  <si>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</si>
  <si>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</si>
  <si>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</si>
  <si>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</si>
  <si>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</si>
  <si>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</si>
  <si>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</si>
  <si>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</si>
  <si>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</si>
  <si>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</si>
  <si>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</si>
  <si>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</si>
  <si>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</si>
  <si>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</si>
  <si>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</si>
  <si>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</si>
  <si>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</si>
  <si>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</si>
  <si>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</si>
  <si>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</si>
  <si>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</si>
  <si>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</si>
  <si>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</si>
  <si>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</si>
  <si>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</si>
  <si>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</si>
  <si>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</si>
  <si>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</si>
  <si>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</si>
  <si>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</si>
  <si>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</si>
  <si>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</si>
  <si>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</si>
  <si>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</si>
  <si>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</si>
  <si>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</si>
  <si>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</si>
  <si>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</si>
  <si>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</si>
  <si>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</si>
  <si>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</si>
  <si>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</si>
  <si>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</si>
  <si>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</si>
  <si>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</si>
  <si>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</si>
  <si>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</si>
  <si>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</si>
  <si>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</si>
  <si>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</si>
  <si>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</si>
  <si>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</si>
  <si>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</si>
  <si>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</si>
  <si>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</si>
  <si>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</si>
  <si>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</si>
  <si>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</si>
  <si>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</si>
  <si>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</si>
  <si>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</si>
  <si>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</si>
  <si>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</si>
  <si>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</si>
  <si>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</si>
  <si>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</si>
  <si>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</si>
  <si>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</si>
  <si>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</si>
  <si>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</si>
  <si>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</si>
  <si>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</si>
  <si>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</si>
  <si>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</si>
  <si>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</si>
  <si>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</si>
  <si>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</si>
  <si>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</si>
  <si>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</si>
  <si>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</si>
  <si>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</si>
  <si>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</si>
  <si>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</si>
  <si>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</si>
  <si>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</si>
  <si>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</si>
  <si>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</si>
  <si>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</si>
  <si>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</si>
  <si>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</si>
  <si>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</si>
  <si>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</si>
  <si>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</si>
  <si>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</si>
  <si>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</si>
  <si>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</si>
  <si>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</si>
  <si>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</si>
  <si>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</si>
  <si>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</si>
  <si>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</si>
  <si>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</si>
  <si>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</si>
  <si>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</si>
  <si>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</si>
  <si>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</si>
  <si>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</si>
  <si>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</si>
  <si>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</si>
  <si>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</si>
  <si>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</si>
  <si>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</si>
  <si>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</si>
  <si>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</si>
  <si>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</si>
  <si>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</si>
  <si>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</si>
  <si>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</si>
  <si>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</si>
  <si>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</si>
  <si>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</si>
  <si>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</si>
  <si>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</si>
  <si>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</si>
  <si>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</si>
  <si>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</si>
  <si>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</si>
  <si>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</si>
  <si>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</si>
  <si>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</si>
  <si>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</si>
  <si>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</si>
  <si>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</si>
  <si>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</si>
  <si>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</si>
  <si>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</si>
  <si>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</si>
  <si>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</si>
  <si>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</si>
  <si>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</si>
  <si>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</si>
  <si>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</si>
  <si>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</si>
  <si>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</si>
  <si>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</si>
  <si>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</si>
  <si>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</si>
  <si>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</si>
  <si>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</si>
  <si>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</si>
  <si>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</si>
  <si>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</si>
  <si>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</si>
  <si>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</si>
  <si>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</si>
  <si>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</si>
  <si>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</si>
  <si>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</si>
  <si>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</si>
  <si>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</si>
  <si>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</si>
  <si>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</si>
  <si>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</si>
  <si>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</si>
  <si>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</si>
  <si>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</si>
  <si>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</si>
  <si>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</si>
  <si>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</si>
  <si>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</si>
  <si>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</si>
  <si>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</si>
  <si>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</si>
  <si>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</si>
  <si>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</si>
  <si>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</si>
  <si>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</si>
  <si>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</si>
  <si>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</si>
  <si>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</si>
  <si>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</si>
  <si>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</si>
  <si>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</si>
  <si>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</si>
  <si>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</si>
  <si>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</si>
  <si>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</si>
  <si>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</si>
  <si>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</si>
  <si>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</si>
  <si>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</si>
  <si>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</si>
  <si>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</si>
  <si>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</si>
  <si>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</si>
  <si>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</si>
  <si>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</si>
  <si>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</si>
  <si>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</si>
  <si>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</si>
  <si>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</si>
  <si>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</si>
  <si>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</si>
  <si>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</si>
  <si>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</si>
  <si>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</si>
  <si>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</si>
  <si>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</si>
  <si>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</si>
  <si>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</si>
  <si>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</si>
  <si>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</si>
  <si>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</si>
  <si>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</si>
  <si>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</si>
  <si>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</si>
  <si>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</si>
  <si>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</si>
  <si>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</si>
  <si>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</si>
  <si>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</si>
  <si>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</si>
  <si>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</si>
  <si>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</si>
  <si>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</si>
  <si>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</si>
  <si>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</si>
  <si>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</si>
  <si>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</si>
  <si>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</si>
  <si>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</si>
  <si>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</si>
  <si>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</si>
  <si>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</si>
  <si>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</si>
  <si>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</si>
  <si>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</si>
  <si>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</si>
  <si>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</si>
  <si>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</si>
  <si>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</si>
  <si>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</si>
  <si>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</si>
  <si>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</si>
  <si>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</si>
  <si>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</si>
  <si>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</si>
  <si>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</si>
  <si>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</si>
  <si>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</si>
  <si>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</si>
  <si>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</si>
  <si>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</si>
  <si>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</si>
  <si>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</si>
  <si>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</si>
  <si>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</si>
  <si>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</si>
  <si>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</si>
  <si>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</si>
  <si>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</si>
  <si>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</si>
  <si>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</si>
  <si>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</si>
  <si>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</si>
  <si>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</si>
  <si>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</si>
  <si>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</si>
  <si>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</si>
  <si>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</si>
  <si>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</si>
  <si>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</si>
  <si>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</si>
  <si>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</si>
  <si>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</si>
  <si>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</si>
  <si>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</si>
  <si>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</si>
  <si>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</si>
  <si>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</si>
  <si>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</si>
  <si>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</si>
  <si>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</si>
  <si>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</si>
  <si>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</si>
  <si>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</si>
  <si>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</si>
  <si>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</si>
  <si>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</si>
  <si>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</si>
  <si>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</si>
  <si>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</si>
  <si>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</si>
  <si>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</si>
  <si>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</si>
  <si>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</si>
  <si>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</si>
  <si>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</si>
  <si>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</si>
  <si>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</si>
  <si>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</si>
  <si>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</si>
  <si>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</si>
  <si>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</si>
  <si>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</si>
  <si>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</si>
  <si>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</si>
  <si>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</si>
  <si>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</si>
  <si>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</si>
  <si>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</si>
  <si>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</si>
  <si>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</si>
  <si>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</si>
  <si>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</si>
  <si>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</si>
  <si>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</si>
  <si>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</si>
  <si>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</si>
  <si>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</si>
  <si>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</si>
  <si>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</si>
  <si>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</si>
  <si>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</si>
  <si>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</si>
  <si>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</si>
  <si>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</si>
  <si>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</si>
  <si>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</si>
  <si>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</si>
  <si>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</si>
  <si>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</si>
  <si>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</si>
  <si>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</si>
  <si>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</si>
  <si>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</si>
  <si>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</si>
  <si>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</si>
  <si>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</si>
  <si>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</si>
  <si>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</si>
  <si>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</si>
  <si>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</si>
  <si>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</si>
  <si>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</si>
  <si>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</si>
  <si>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</si>
  <si>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</si>
  <si>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</si>
  <si>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</si>
  <si>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</si>
  <si>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</si>
  <si>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</si>
  <si>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</si>
  <si>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</si>
  <si>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</si>
  <si>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</si>
  <si>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</si>
  <si>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</si>
  <si>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</si>
  <si>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</si>
  <si>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</si>
  <si>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</si>
  <si>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</si>
  <si>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</si>
  <si>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</si>
  <si>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</si>
  <si>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</si>
  <si>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</si>
  <si>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</si>
  <si>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</si>
  <si>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</si>
  <si>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</si>
  <si>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</si>
  <si>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</si>
  <si>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</si>
  <si>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</si>
  <si>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</si>
  <si>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</si>
  <si>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</si>
  <si>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</si>
  <si>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</si>
  <si>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</si>
  <si>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</si>
  <si>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</si>
  <si>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</si>
  <si>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</si>
  <si>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</si>
  <si>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</si>
  <si>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</si>
  <si>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</si>
  <si>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</si>
  <si>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</si>
  <si>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</si>
  <si>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</si>
  <si>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</si>
  <si>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</si>
  <si>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</si>
  <si>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</si>
  <si>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</si>
  <si>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</si>
  <si>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</si>
  <si>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</si>
  <si>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</si>
  <si>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</si>
  <si>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</si>
  <si>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</si>
  <si>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</si>
  <si>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</si>
  <si>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</si>
  <si>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</si>
  <si>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</si>
  <si>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</si>
  <si>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</si>
  <si>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</si>
  <si>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</si>
  <si>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</si>
  <si>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</si>
  <si>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</si>
  <si>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</si>
  <si>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</si>
  <si>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</si>
  <si>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</si>
  <si>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</si>
  <si>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</si>
  <si>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</si>
  <si>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</si>
  <si>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</si>
  <si>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</si>
  <si>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</si>
  <si>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</si>
  <si>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</si>
  <si>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</si>
  <si>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</si>
  <si>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</si>
  <si>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</si>
  <si>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</si>
  <si>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</si>
  <si>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</si>
  <si>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</si>
  <si>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</si>
  <si>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</si>
  <si>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</si>
  <si>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</si>
  <si>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</si>
  <si>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</si>
  <si>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</si>
  <si>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</si>
  <si>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</si>
  <si>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</si>
  <si>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</si>
  <si>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</si>
  <si>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</si>
  <si>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</si>
  <si>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</si>
  <si>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</si>
  <si>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</si>
  <si>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</si>
  <si>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</si>
  <si>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</si>
  <si>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</si>
  <si>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</si>
  <si>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</si>
  <si>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</si>
  <si>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</si>
  <si>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</si>
  <si>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</si>
  <si>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</si>
  <si>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</si>
  <si>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</si>
  <si>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</si>
  <si>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</si>
  <si>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</si>
  <si>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</si>
  <si>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</si>
  <si>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</si>
  <si>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</si>
  <si>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</si>
  <si>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</si>
  <si>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</si>
  <si>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</si>
  <si>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</si>
  <si>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</si>
  <si>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</si>
  <si>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</si>
  <si>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</si>
  <si>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</si>
  <si>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</si>
  <si>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</si>
  <si>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</si>
  <si>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</si>
  <si>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</si>
  <si>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</si>
  <si>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</si>
  <si>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</si>
  <si>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</si>
  <si>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</si>
  <si>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</si>
  <si>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</si>
  <si>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</si>
  <si>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</si>
  <si>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</si>
  <si>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</si>
  <si>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</si>
  <si>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</si>
  <si>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</si>
  <si>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</si>
  <si>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</si>
  <si>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</si>
  <si>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</si>
  <si>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</si>
  <si>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</si>
  <si>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</si>
  <si>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</si>
  <si>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</si>
  <si>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</si>
  <si>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</si>
  <si>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</si>
  <si>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</si>
  <si>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</si>
  <si>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</si>
  <si>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</si>
  <si>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</si>
  <si>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</si>
  <si>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</si>
  <si>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</si>
  <si>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</si>
  <si>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</si>
  <si>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</si>
  <si>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</si>
  <si>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</si>
  <si>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</si>
  <si>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</si>
  <si>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</si>
  <si>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</si>
  <si>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</si>
  <si>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</si>
  <si>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</si>
  <si>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</si>
  <si>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</si>
  <si>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</si>
  <si>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</si>
  <si>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</si>
  <si>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</si>
  <si>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</si>
  <si>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</si>
  <si>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</si>
  <si>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</si>
  <si>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</si>
  <si>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</si>
  <si>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</si>
  <si>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</si>
  <si>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</si>
  <si>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</si>
  <si>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</si>
  <si>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</si>
  <si>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</si>
  <si>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</si>
  <si>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</si>
  <si>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</si>
  <si>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</si>
  <si>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</si>
  <si>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</si>
  <si>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</si>
  <si>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</si>
  <si>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</si>
  <si>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</si>
  <si>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</si>
  <si>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</si>
  <si>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</si>
  <si>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</si>
  <si>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</si>
  <si>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</si>
  <si>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</si>
  <si>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</si>
  <si>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</si>
  <si>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</si>
  <si>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</si>
  <si>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</si>
  <si>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</si>
  <si>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</si>
  <si>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</si>
  <si>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</si>
  <si>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</si>
  <si>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</si>
  <si>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</si>
  <si>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</si>
  <si>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</si>
  <si>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</si>
  <si>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</si>
  <si>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</si>
  <si>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</si>
  <si>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</si>
  <si>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</si>
  <si>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</si>
  <si>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</si>
  <si>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</si>
  <si>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</si>
  <si>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</si>
  <si>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</si>
  <si>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</si>
  <si>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</si>
  <si>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</si>
  <si>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</si>
  <si>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</si>
  <si>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</si>
  <si>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</si>
  <si>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</si>
  <si>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</si>
  <si>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</si>
  <si>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</si>
  <si>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</si>
  <si>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</si>
  <si>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</si>
  <si>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</si>
  <si>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</si>
  <si>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</si>
  <si>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</si>
  <si>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</si>
  <si>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</si>
  <si>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</si>
  <si>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</si>
  <si>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</si>
  <si>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</si>
  <si>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</si>
  <si>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</si>
  <si>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</si>
  <si>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</si>
  <si>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</si>
  <si>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</si>
  <si>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</si>
  <si>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</si>
  <si>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</si>
  <si>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</si>
  <si>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</si>
  <si>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</si>
  <si>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</si>
  <si>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</si>
  <si>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</si>
  <si>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</si>
  <si>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</si>
  <si>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</si>
  <si>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</si>
  <si>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</si>
  <si>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</si>
  <si>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</si>
  <si>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</si>
  <si>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</si>
  <si>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</si>
  <si>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</si>
  <si>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</si>
  <si>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</si>
  <si>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</si>
  <si>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</si>
  <si>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</si>
  <si>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</si>
  <si>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</si>
  <si>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</si>
  <si>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</si>
  <si>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</si>
  <si>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</si>
  <si>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</si>
  <si>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</si>
  <si>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</si>
  <si>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</si>
  <si>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</si>
  <si>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</si>
  <si>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</si>
  <si>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</si>
  <si>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</si>
  <si>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</si>
  <si>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</si>
  <si>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</si>
  <si>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</si>
  <si>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</si>
  <si>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</si>
  <si>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</si>
  <si>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</si>
  <si>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</si>
  <si>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</si>
  <si>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</si>
  <si>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</si>
  <si>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</si>
  <si>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</si>
  <si>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</si>
  <si>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</si>
  <si>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</si>
  <si>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</si>
  <si>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</si>
  <si>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</si>
  <si>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</si>
  <si>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</si>
  <si>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</si>
  <si>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</si>
  <si>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</si>
  <si>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</si>
  <si>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</si>
  <si>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</si>
  <si>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</si>
  <si>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</si>
  <si>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</si>
  <si>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</si>
  <si>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</si>
  <si>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</si>
  <si>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</si>
  <si>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</si>
  <si>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</si>
  <si>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</si>
  <si>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</si>
  <si>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</si>
  <si>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</si>
  <si>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</si>
  <si>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</si>
  <si>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</si>
  <si>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</si>
  <si>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</si>
  <si>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</si>
  <si>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</si>
  <si>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</si>
  <si>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</si>
  <si>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</si>
  <si>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</si>
  <si>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</si>
  <si>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</si>
  <si>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</si>
  <si>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</si>
  <si>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</si>
  <si>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</si>
  <si>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</si>
  <si>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</si>
  <si>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</si>
  <si>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</si>
  <si>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</si>
  <si>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</si>
  <si>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</si>
  <si>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</si>
  <si>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</si>
  <si>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</si>
  <si>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</si>
  <si>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</si>
  <si>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</si>
  <si>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</si>
  <si>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</si>
  <si>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</si>
  <si>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</si>
  <si>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</si>
  <si>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</si>
  <si>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</si>
  <si>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</si>
  <si>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</si>
  <si>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</si>
  <si>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</si>
  <si>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</si>
  <si>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</si>
  <si>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</si>
  <si>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</si>
  <si>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</si>
  <si>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</si>
  <si>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</si>
  <si>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</si>
  <si>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</si>
  <si>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</si>
  <si>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</si>
  <si>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</si>
  <si>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</si>
  <si>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</si>
  <si>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</si>
  <si>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</si>
  <si>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</si>
  <si>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</si>
  <si>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</si>
  <si>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</si>
  <si>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</si>
  <si>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</si>
  <si>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</si>
  <si>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</si>
  <si>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</si>
  <si>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</si>
  <si>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</si>
  <si>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</si>
  <si>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</si>
  <si>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</si>
  <si>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</si>
  <si>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</si>
  <si>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</si>
  <si>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</si>
  <si>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</si>
  <si>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</si>
  <si>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</si>
  <si>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</si>
  <si>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</si>
  <si>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</si>
  <si>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</si>
  <si>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</si>
  <si>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</si>
  <si>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</si>
  <si>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</si>
  <si>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</si>
  <si>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</si>
  <si>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</si>
  <si>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</si>
  <si>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</si>
  <si>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</si>
  <si>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</si>
  <si>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</si>
  <si>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</si>
  <si>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</si>
  <si>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</si>
  <si>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</si>
  <si>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</si>
  <si>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</si>
  <si>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</si>
  <si>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</si>
  <si>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</si>
  <si>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</si>
  <si>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</si>
  <si>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</si>
  <si>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</si>
  <si>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</si>
  <si>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</si>
  <si>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</si>
  <si>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</si>
  <si>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</si>
  <si>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</si>
  <si>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</si>
  <si>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</si>
  <si>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</si>
  <si>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</si>
  <si>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</si>
  <si>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</si>
  <si>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</si>
  <si>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</si>
  <si>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</si>
  <si>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</si>
  <si>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</si>
  <si>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</si>
  <si>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</si>
  <si>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</si>
  <si>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</si>
  <si>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</si>
  <si>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</si>
  <si>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</si>
  <si>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</si>
  <si>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</si>
  <si>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</si>
  <si>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</si>
  <si>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</si>
  <si>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</si>
  <si>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</si>
  <si>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</si>
  <si>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</si>
  <si>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</si>
  <si>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</si>
  <si>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</si>
  <si>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</si>
  <si>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</si>
  <si>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</si>
  <si>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</si>
  <si>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</si>
  <si>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</si>
  <si>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</si>
  <si>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</si>
  <si>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</si>
  <si>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</si>
  <si>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</si>
  <si>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</si>
  <si>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</si>
  <si>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</si>
  <si>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</si>
  <si>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</si>
  <si>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</si>
  <si>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</si>
  <si>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</si>
  <si>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</si>
  <si>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</si>
  <si>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</si>
  <si>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</si>
  <si>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</si>
  <si>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</si>
  <si>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</si>
  <si>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</si>
  <si>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</si>
  <si>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</si>
  <si>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</si>
  <si>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</si>
  <si>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</si>
  <si>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</si>
  <si>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</si>
  <si>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</si>
  <si>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</si>
  <si>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</si>
  <si>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</si>
  <si>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</si>
  <si>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</si>
  <si>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</si>
  <si>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</si>
  <si>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</si>
  <si>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</si>
  <si>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</si>
  <si>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</si>
  <si>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</si>
  <si>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</si>
  <si>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</si>
  <si>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</si>
  <si>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</si>
  <si>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</si>
  <si>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</si>
  <si>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</si>
  <si>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</si>
  <si>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</si>
  <si>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</si>
  <si>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</si>
  <si>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</si>
  <si>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</si>
  <si>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</si>
  <si>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</si>
  <si>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</si>
  <si>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</si>
  <si>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</si>
  <si>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</si>
  <si>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</si>
  <si>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</si>
  <si>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</si>
  <si>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</si>
  <si>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</si>
  <si>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</si>
  <si>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</si>
  <si>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</si>
  <si>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</si>
  <si>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</si>
  <si>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</si>
  <si>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</si>
  <si>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</si>
  <si>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</si>
  <si>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</si>
  <si>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</si>
  <si>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</si>
  <si>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</si>
  <si>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</si>
  <si>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</si>
  <si>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</si>
  <si>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</si>
  <si>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</si>
  <si>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</si>
  <si>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</si>
  <si>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</si>
  <si>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</si>
  <si>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</si>
  <si>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</si>
  <si>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</si>
  <si>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</si>
  <si>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</si>
  <si>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</si>
  <si>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</si>
  <si>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</si>
  <si>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</si>
  <si>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</si>
  <si>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</si>
  <si>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</si>
  <si>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</si>
  <si>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</si>
  <si>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</si>
  <si>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</si>
  <si>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</si>
  <si>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</si>
  <si>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</si>
  <si>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</si>
  <si>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</si>
  <si>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</si>
  <si>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</si>
  <si>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</si>
  <si>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</si>
  <si>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</si>
  <si>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</si>
  <si>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</si>
  <si>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</si>
  <si>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</si>
  <si>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</si>
  <si>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</si>
  <si>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</si>
  <si>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</si>
  <si>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</si>
  <si>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</si>
  <si>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</si>
  <si>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</si>
  <si>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</si>
  <si>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</si>
  <si>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</si>
  <si>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</si>
  <si>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</si>
  <si>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</si>
  <si>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</si>
  <si>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</si>
  <si>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</si>
  <si>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</si>
  <si>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</si>
  <si>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</si>
  <si>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</si>
  <si>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</si>
  <si>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</si>
  <si>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</si>
  <si>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</si>
  <si>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</si>
  <si>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</si>
  <si>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</si>
  <si>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</si>
  <si>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</si>
  <si>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</si>
  <si>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</si>
  <si>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</si>
  <si>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</si>
  <si>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</si>
  <si>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</si>
  <si>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</si>
  <si>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</si>
  <si>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</si>
  <si>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</si>
  <si>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</si>
  <si>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</si>
  <si>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</si>
  <si>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</si>
  <si>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</si>
  <si>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</si>
  <si>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</si>
  <si>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</si>
  <si>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</si>
  <si>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</si>
  <si>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</si>
  <si>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</si>
  <si>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</si>
  <si>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</si>
  <si>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</si>
  <si>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</si>
  <si>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</si>
  <si>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</si>
  <si>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</si>
  <si>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</si>
  <si>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</si>
  <si>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</si>
  <si>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</si>
  <si>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</si>
  <si>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</si>
  <si>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</si>
  <si>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</si>
  <si>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</si>
  <si>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</si>
  <si>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</si>
  <si>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</si>
  <si>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</si>
  <si>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</si>
  <si>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</si>
  <si>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</si>
  <si>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</si>
  <si>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</si>
  <si>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</si>
  <si>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</si>
  <si>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</si>
  <si>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</si>
  <si>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</si>
  <si>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</si>
  <si>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</si>
  <si>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</si>
  <si>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</si>
  <si>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</si>
  <si>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</si>
  <si>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</si>
  <si>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</si>
  <si>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</si>
  <si>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</si>
  <si>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</si>
  <si>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</si>
  <si>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</si>
  <si>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</si>
  <si>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</si>
  <si>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</si>
  <si>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</si>
  <si>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</si>
  <si>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</si>
  <si>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</si>
  <si>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</si>
  <si>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</si>
  <si>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</si>
  <si>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</si>
  <si>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</si>
  <si>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</si>
  <si>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</si>
  <si>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</si>
  <si>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</si>
  <si>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</si>
  <si>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</si>
  <si>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</si>
  <si>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</si>
  <si>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</si>
  <si>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</si>
  <si>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</si>
  <si>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</si>
  <si>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</si>
  <si>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</si>
  <si>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</si>
  <si>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</si>
  <si>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</si>
  <si>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</si>
  <si>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</si>
  <si>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</si>
  <si>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</si>
  <si>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</si>
  <si>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</si>
  <si>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</si>
  <si>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</si>
  <si>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</si>
  <si>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</si>
  <si>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</si>
  <si>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</si>
  <si>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</si>
  <si>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</si>
  <si>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</si>
  <si>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</si>
  <si>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</si>
  <si>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</si>
  <si>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</si>
  <si>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</si>
  <si>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</si>
  <si>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</si>
  <si>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</si>
  <si>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</si>
  <si>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</si>
  <si>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</si>
  <si>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</si>
  <si>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</si>
  <si>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</si>
  <si>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</si>
  <si>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</si>
  <si>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</si>
  <si>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</si>
  <si>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</si>
  <si>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</si>
  <si>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</si>
  <si>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</si>
  <si>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</si>
  <si>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</si>
  <si>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</si>
  <si>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</si>
  <si>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</si>
  <si>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</si>
  <si>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</si>
  <si>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</si>
  <si>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</si>
  <si>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</si>
  <si>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</si>
  <si>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</si>
  <si>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</si>
  <si>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</si>
  <si>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</si>
  <si>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</si>
  <si>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</si>
  <si>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</si>
  <si>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</si>
  <si>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</si>
  <si>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</si>
  <si>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</si>
  <si>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</si>
  <si>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</si>
  <si>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</si>
  <si>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</si>
  <si>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</si>
  <si>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</si>
  <si>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</si>
  <si>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</si>
  <si>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</si>
  <si>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</si>
  <si>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</si>
  <si>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</si>
  <si>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</si>
  <si>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</si>
  <si>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</si>
  <si>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</si>
  <si>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</si>
  <si>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</si>
  <si>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</si>
  <si>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</si>
  <si>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</si>
  <si>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</si>
  <si>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</si>
  <si>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</si>
  <si>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</si>
  <si>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</si>
  <si>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</si>
  <si>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</si>
  <si>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</si>
  <si>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</si>
  <si>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</si>
  <si>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</si>
  <si>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</si>
  <si>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</si>
  <si>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</si>
  <si>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</si>
  <si>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</si>
  <si>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</si>
  <si>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</si>
  <si>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</si>
  <si>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</si>
  <si>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</si>
  <si>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</si>
  <si>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</si>
  <si>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</si>
  <si>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</si>
  <si>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</si>
  <si>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</si>
  <si>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</si>
  <si>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</si>
  <si>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</si>
  <si>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</si>
  <si>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</si>
  <si>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</si>
  <si>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</si>
  <si>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</si>
  <si>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</si>
  <si>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</si>
  <si>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</si>
  <si>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</si>
  <si>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</si>
  <si>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</si>
  <si>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</si>
  <si>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</si>
  <si>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</si>
  <si>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</si>
  <si>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</si>
  <si>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</si>
  <si>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</si>
  <si>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</si>
  <si>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</si>
  <si>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</si>
  <si>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</si>
  <si>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</si>
  <si>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</si>
  <si>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</si>
  <si>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</si>
  <si>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</si>
  <si>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</si>
  <si>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</si>
  <si>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</si>
  <si>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</si>
  <si>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</si>
  <si>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</si>
  <si>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</si>
  <si>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</si>
  <si>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</si>
  <si>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</si>
  <si>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</si>
  <si>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</si>
  <si>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</si>
  <si>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</si>
  <si>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</si>
  <si>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</si>
  <si>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</si>
  <si>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</si>
  <si>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</si>
  <si>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</si>
  <si>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</si>
  <si>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</si>
  <si>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</si>
  <si>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</si>
  <si>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</si>
  <si>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</si>
  <si>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</si>
  <si>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</si>
  <si>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</si>
  <si>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</si>
  <si>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</si>
  <si>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</si>
  <si>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</si>
  <si>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</si>
  <si>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</si>
  <si>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</si>
  <si>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</si>
  <si>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</si>
  <si>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</si>
  <si>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</si>
  <si>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</si>
  <si>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</si>
  <si>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</si>
  <si>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</si>
  <si>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</si>
  <si>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</si>
  <si>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</si>
  <si>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</si>
  <si>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</si>
  <si>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</si>
  <si>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</si>
  <si>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</si>
  <si>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</si>
  <si>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</si>
  <si>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</si>
  <si>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</si>
  <si>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</si>
  <si>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</si>
  <si>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</si>
  <si>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</si>
  <si>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</si>
  <si>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</si>
  <si>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</si>
  <si>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</si>
  <si>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</si>
  <si>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</si>
  <si>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</si>
  <si>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</si>
  <si>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</si>
  <si>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</si>
  <si>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</si>
  <si>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</si>
  <si>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</si>
  <si>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</si>
  <si>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</si>
  <si>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</si>
  <si>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</si>
  <si>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</si>
  <si>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</si>
  <si>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</si>
  <si>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</si>
  <si>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</si>
  <si>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</si>
  <si>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</si>
  <si>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</si>
  <si>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</si>
  <si>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</si>
  <si>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</si>
  <si>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</si>
  <si>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</si>
  <si>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</si>
  <si>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</si>
  <si>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</si>
  <si>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</si>
  <si>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</si>
  <si>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</si>
  <si>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</si>
  <si>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</si>
  <si>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</si>
  <si>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</si>
  <si>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</si>
  <si>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</si>
  <si>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</si>
  <si>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</si>
  <si>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</si>
  <si>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</si>
  <si>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</si>
  <si>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</si>
  <si>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</si>
  <si>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</si>
  <si>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</si>
  <si>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</si>
  <si>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</si>
  <si>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</si>
  <si>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</si>
  <si>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</si>
  <si>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</si>
  <si>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</si>
  <si>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</si>
  <si>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</si>
  <si>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</si>
  <si>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</si>
  <si>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</si>
  <si>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</si>
  <si>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</si>
  <si>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</si>
  <si>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</si>
  <si>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</si>
  <si>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</si>
  <si>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</si>
  <si>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</si>
  <si>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</si>
  <si>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</si>
  <si>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</si>
  <si>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</si>
  <si>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</si>
  <si>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</si>
  <si>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</si>
  <si>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</si>
  <si>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</si>
  <si>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</si>
  <si>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</si>
  <si>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</si>
  <si>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</si>
  <si>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</si>
  <si>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</si>
  <si>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</si>
  <si>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</si>
  <si>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</si>
  <si>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</si>
  <si>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</si>
  <si>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</si>
  <si>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</si>
  <si>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</si>
  <si>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</si>
  <si>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</si>
  <si>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</si>
  <si>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</si>
  <si>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</si>
  <si>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</si>
  <si>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</si>
  <si>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</si>
  <si>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</si>
  <si>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</si>
  <si>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</si>
  <si>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</si>
  <si>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</si>
  <si>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</si>
  <si>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</si>
  <si>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</si>
  <si>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</si>
  <si>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</si>
  <si>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</si>
  <si>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</si>
  <si>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</si>
  <si>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</si>
  <si>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</si>
  <si>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</si>
  <si>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</si>
  <si>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</si>
  <si>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</si>
  <si>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</si>
  <si>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</si>
  <si>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</si>
  <si>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</si>
  <si>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</si>
  <si>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</si>
  <si>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</si>
  <si>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</si>
  <si>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</si>
  <si>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</si>
  <si>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</si>
  <si>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</si>
  <si>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</si>
  <si>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</si>
  <si>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</si>
  <si>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</si>
  <si>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</si>
  <si>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</si>
  <si>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</si>
  <si>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</si>
  <si>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</si>
  <si>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</si>
  <si>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</si>
  <si>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</si>
  <si>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</si>
  <si>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</si>
  <si>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</si>
  <si>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</si>
  <si>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</si>
  <si>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</si>
  <si>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</si>
  <si>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</si>
  <si>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</si>
  <si>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</si>
  <si>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</si>
  <si>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</si>
  <si>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</si>
  <si>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</si>
  <si>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</si>
  <si>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</si>
  <si>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</si>
  <si>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</si>
  <si>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</si>
  <si>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</si>
  <si>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</si>
  <si>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</si>
  <si>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</si>
  <si>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</si>
  <si>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</si>
  <si>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</si>
  <si>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</si>
  <si>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</si>
  <si>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</si>
  <si>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</si>
  <si>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</si>
  <si>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</si>
  <si>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</si>
  <si>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</si>
  <si>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</si>
  <si>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</si>
  <si>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</si>
  <si>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</si>
  <si>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</si>
  <si>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</si>
  <si>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</si>
  <si>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</si>
  <si>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</si>
  <si>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</si>
  <si>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</si>
  <si>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</si>
  <si>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</si>
  <si>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</si>
  <si>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</si>
  <si>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</si>
  <si>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</si>
  <si>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</si>
  <si>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</si>
  <si>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</si>
  <si>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</si>
  <si>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</si>
  <si>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</si>
  <si>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</si>
  <si>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</si>
  <si>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</si>
  <si>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</si>
  <si>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</si>
  <si>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</si>
  <si>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</si>
  <si>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</si>
  <si>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</si>
  <si>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</si>
  <si>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</si>
  <si>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</si>
  <si>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</si>
  <si>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</si>
  <si>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</si>
  <si>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</si>
  <si>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</si>
  <si>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</si>
  <si>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</si>
  <si>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</si>
  <si>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</si>
  <si>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</si>
  <si>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</si>
  <si>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</si>
  <si>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</si>
  <si>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</si>
  <si>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</si>
  <si>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</si>
  <si>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</si>
  <si>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</si>
  <si>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</si>
  <si>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</si>
  <si>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</si>
  <si>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</si>
  <si>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</si>
  <si>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</si>
  <si>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</si>
  <si>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</si>
  <si>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</si>
  <si>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</si>
  <si>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</si>
  <si>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</si>
  <si>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</si>
  <si>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</si>
  <si>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</si>
  <si>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</si>
  <si>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</si>
  <si>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</si>
  <si>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</si>
  <si>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</si>
  <si>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</si>
  <si>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</si>
  <si>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</si>
  <si>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</si>
  <si>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</si>
  <si>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</si>
  <si>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</si>
  <si>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</si>
  <si>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</si>
  <si>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</si>
  <si>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</si>
  <si>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</si>
  <si>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</si>
  <si>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</si>
  <si>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</si>
  <si>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</si>
  <si>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</si>
  <si>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</si>
  <si>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</si>
  <si>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</si>
  <si>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</si>
  <si>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</si>
  <si>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</si>
  <si>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</si>
  <si>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</si>
  <si>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</si>
  <si>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</si>
  <si>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</si>
  <si>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</si>
  <si>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</si>
  <si>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</si>
  <si>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</si>
  <si>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</si>
  <si>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</si>
  <si>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</si>
  <si>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</si>
  <si>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</si>
  <si>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</si>
  <si>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</si>
  <si>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</si>
  <si>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</si>
  <si>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</si>
  <si>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</si>
  <si>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</si>
  <si>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</si>
  <si>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</si>
  <si>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</si>
  <si>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</si>
  <si>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</si>
  <si>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</si>
  <si>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</si>
  <si>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</si>
  <si>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</si>
  <si>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</si>
  <si>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</si>
  <si>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</si>
  <si>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</si>
  <si>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</si>
  <si>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</si>
  <si>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</si>
  <si>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</si>
  <si>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</si>
  <si>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</si>
  <si>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</si>
  <si>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</si>
  <si>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</si>
  <si>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</si>
  <si>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</si>
  <si>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</si>
  <si>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</si>
  <si>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</si>
  <si>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</si>
  <si>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</si>
  <si>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</si>
  <si>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</si>
  <si>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</si>
  <si>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</si>
  <si>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</si>
  <si>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</si>
  <si>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</si>
  <si>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</si>
  <si>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</si>
  <si>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</si>
  <si>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</si>
  <si>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</si>
  <si>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</si>
  <si>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</si>
  <si>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</si>
  <si>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</si>
  <si>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</si>
  <si>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</si>
  <si>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</si>
  <si>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</si>
  <si>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</si>
  <si>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</si>
  <si>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</si>
  <si>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</si>
  <si>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</si>
  <si>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</si>
  <si>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</si>
  <si>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</si>
  <si>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</si>
  <si>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</si>
  <si>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</si>
  <si>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</si>
  <si>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</si>
  <si>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</si>
  <si>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</si>
  <si>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</si>
  <si>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</si>
  <si>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</si>
  <si>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</si>
  <si>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</si>
  <si>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</si>
  <si>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</si>
  <si>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</si>
  <si>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</si>
  <si>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</si>
  <si>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</si>
  <si>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</si>
  <si>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</si>
  <si>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</si>
  <si>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</si>
  <si>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</si>
  <si>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</si>
  <si>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</si>
  <si>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</si>
  <si>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</si>
  <si>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</si>
  <si>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</si>
  <si>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</si>
  <si>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</si>
  <si>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</si>
  <si>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</si>
  <si>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</si>
  <si>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</si>
  <si>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</si>
  <si>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</si>
  <si>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</si>
  <si>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</si>
  <si>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</si>
  <si>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</si>
  <si>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</si>
  <si>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</si>
  <si>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</si>
  <si>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</si>
  <si>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</si>
  <si>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</si>
  <si>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</si>
  <si>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</si>
  <si>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</si>
  <si>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</si>
  <si>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</si>
  <si>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</si>
  <si>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</si>
  <si>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</si>
  <si>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</si>
  <si>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</si>
  <si>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</si>
  <si>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</si>
  <si>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</si>
  <si>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</si>
  <si>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</si>
  <si>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</si>
  <si>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</si>
  <si>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</si>
  <si>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</si>
  <si>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</si>
  <si>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</si>
  <si>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</si>
  <si>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</si>
  <si>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</si>
  <si>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</si>
  <si>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</si>
  <si>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</si>
  <si>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</si>
  <si>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</si>
  <si>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</si>
  <si>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</si>
  <si>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</si>
  <si>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</si>
  <si>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</si>
  <si>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</si>
  <si>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</si>
  <si>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</si>
  <si>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</si>
  <si>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</si>
  <si>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</si>
  <si>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</si>
  <si>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</si>
  <si>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</si>
  <si>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</si>
  <si>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</si>
  <si>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</si>
  <si>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</si>
  <si>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</si>
  <si>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</si>
  <si>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</si>
  <si>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</si>
  <si>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</si>
  <si>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</si>
  <si>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</si>
  <si>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</si>
  <si>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</si>
  <si>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</si>
  <si>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</si>
  <si>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</si>
  <si>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</si>
  <si>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</si>
  <si>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</si>
  <si>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</si>
  <si>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</si>
  <si>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</si>
  <si>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</si>
  <si>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</si>
  <si>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</si>
  <si>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</si>
  <si>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</si>
  <si>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</si>
  <si>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</si>
  <si>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</si>
  <si>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</si>
  <si>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</si>
  <si>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</si>
  <si>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</si>
  <si>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</si>
  <si>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</si>
  <si>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</si>
  <si>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</si>
  <si>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</si>
  <si>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</si>
  <si>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</si>
  <si>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</si>
  <si>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</si>
  <si>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</si>
  <si>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</si>
  <si>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</si>
  <si>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</si>
  <si>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</si>
  <si>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</si>
  <si>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</si>
  <si>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</si>
  <si>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</si>
  <si>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</si>
  <si>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</si>
  <si>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</si>
  <si>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</si>
  <si>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</si>
  <si>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</si>
  <si>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</si>
  <si>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</si>
  <si>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</si>
  <si>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</si>
  <si>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</si>
  <si>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</si>
  <si>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</si>
  <si>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</si>
  <si>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</si>
  <si>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</si>
  <si>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</si>
  <si>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</si>
  <si>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</si>
  <si>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</si>
  <si>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</si>
  <si>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</si>
  <si>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</si>
  <si>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</si>
  <si>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</si>
  <si>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</si>
  <si>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</si>
  <si>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</si>
  <si>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</si>
  <si>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</si>
  <si>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</si>
  <si>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</si>
  <si>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</si>
  <si>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</si>
  <si>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</si>
  <si>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</si>
  <si>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</si>
  <si>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</si>
  <si>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</si>
  <si>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</si>
  <si>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</si>
  <si>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</si>
  <si>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</si>
  <si>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</si>
  <si>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</si>
  <si>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</si>
  <si>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</si>
  <si>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</si>
  <si>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</si>
  <si>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</si>
  <si>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</si>
  <si>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</si>
  <si>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</si>
  <si>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</si>
  <si>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</si>
  <si>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</si>
  <si>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</si>
  <si>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</si>
  <si>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</si>
  <si>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</si>
  <si>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</si>
  <si>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</si>
  <si>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</si>
  <si>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</si>
  <si>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</si>
  <si>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</si>
  <si>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</si>
  <si>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</si>
  <si>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</si>
  <si>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</si>
  <si>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</si>
  <si>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</si>
  <si>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</si>
  <si>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</si>
  <si>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</si>
  <si>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</si>
  <si>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</si>
  <si>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</si>
  <si>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</si>
  <si>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</si>
  <si>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</si>
  <si>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</si>
  <si>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</si>
  <si>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</si>
  <si>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</si>
  <si>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</si>
  <si>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</si>
  <si>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</si>
  <si>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</si>
  <si>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</si>
  <si>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</si>
  <si>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</si>
  <si>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</si>
  <si>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</si>
  <si>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</si>
  <si>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</si>
  <si>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</si>
  <si>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</si>
  <si>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</si>
  <si>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</si>
  <si>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</si>
  <si>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</si>
  <si>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</si>
  <si>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</si>
  <si>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</si>
  <si>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</si>
  <si>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</si>
  <si>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</si>
  <si>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</si>
  <si>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</si>
  <si>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</si>
  <si>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</si>
  <si>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</si>
  <si>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</si>
  <si>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</si>
  <si>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</si>
  <si>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</si>
  <si>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</si>
  <si>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</si>
  <si>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</si>
  <si>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</si>
  <si>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</si>
  <si>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</si>
  <si>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</si>
  <si>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</si>
  <si>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</si>
  <si>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</si>
  <si>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</si>
  <si>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</si>
  <si>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</si>
  <si>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</si>
  <si>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</si>
  <si>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</si>
  <si>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</si>
  <si>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</si>
  <si>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</si>
  <si>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</si>
  <si>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</si>
  <si>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</si>
  <si>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</si>
  <si>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</si>
  <si>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</si>
  <si>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</si>
  <si>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</si>
  <si>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</si>
  <si>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</si>
  <si>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</si>
  <si>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</si>
  <si>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</si>
  <si>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</si>
  <si>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</si>
  <si>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</si>
  <si>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</si>
  <si>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</si>
  <si>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</si>
  <si>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</si>
  <si>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</si>
  <si>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</si>
  <si>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</si>
  <si>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</si>
  <si>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</si>
  <si>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</si>
  <si>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</si>
  <si>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</si>
  <si>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</si>
  <si>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</si>
  <si>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</si>
  <si>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</si>
  <si>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</si>
  <si>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</si>
  <si>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</si>
  <si>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</si>
  <si>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</si>
  <si>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</si>
  <si>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</si>
  <si>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</si>
  <si>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</si>
  <si>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</si>
  <si>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</si>
  <si>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</si>
  <si>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</si>
  <si>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</si>
  <si>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</si>
  <si>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</si>
  <si>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</si>
  <si>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</si>
  <si>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</si>
  <si>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</si>
  <si>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</si>
  <si>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</si>
  <si>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</si>
  <si>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</si>
  <si>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</si>
  <si>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</si>
  <si>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</si>
  <si>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</si>
  <si>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</si>
  <si>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</si>
  <si>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</si>
  <si>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</si>
  <si>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</si>
  <si>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</si>
  <si>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</si>
  <si>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</si>
  <si>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</si>
  <si>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</si>
  <si>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</si>
  <si>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</si>
  <si>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</si>
  <si>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</si>
  <si>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</si>
  <si>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</si>
  <si>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</si>
  <si>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</si>
  <si>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</si>
  <si>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</si>
  <si>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</si>
  <si>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</si>
  <si>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</si>
  <si>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</si>
  <si>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</si>
  <si>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</si>
  <si>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</si>
  <si>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</si>
  <si>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</si>
  <si>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</si>
  <si>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</si>
  <si>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</si>
  <si>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</si>
  <si>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</si>
  <si>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</si>
  <si>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</si>
  <si>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</si>
  <si>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</si>
  <si>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</si>
  <si>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</si>
  <si>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</si>
  <si>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</si>
  <si>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</si>
  <si>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</si>
  <si>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</si>
  <si>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</si>
  <si>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</si>
  <si>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</si>
  <si>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</si>
  <si>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</si>
  <si>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</si>
  <si>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</si>
  <si>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</si>
  <si>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</si>
  <si>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</si>
  <si>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</si>
  <si>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</si>
  <si>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</si>
  <si>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</si>
  <si>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</si>
  <si>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</si>
  <si>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</si>
  <si>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</si>
  <si>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</si>
  <si>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</si>
  <si>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</si>
  <si>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</si>
  <si>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</si>
  <si>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</si>
  <si>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</si>
  <si>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</si>
  <si>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</si>
  <si>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</si>
  <si>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</si>
  <si>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</si>
  <si>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</si>
  <si>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</si>
  <si>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</si>
  <si>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</si>
  <si>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</si>
  <si>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</si>
  <si>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</si>
  <si>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</si>
  <si>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</si>
  <si>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</si>
  <si>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</si>
  <si>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</si>
  <si>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</si>
  <si>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</si>
  <si>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</si>
  <si>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</si>
  <si>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</si>
  <si>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</si>
  <si>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</si>
  <si>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</si>
  <si>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</si>
  <si>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</si>
  <si>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</si>
  <si>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</si>
  <si>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</si>
  <si>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</si>
  <si>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</si>
  <si>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</si>
  <si>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</si>
  <si>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</si>
  <si>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</si>
  <si>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</si>
  <si>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</si>
  <si>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</si>
  <si>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</si>
  <si>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</si>
  <si>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</si>
  <si>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</si>
  <si>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</si>
  <si>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</si>
  <si>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</si>
  <si>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</si>
  <si>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</si>
  <si>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</si>
  <si>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</si>
  <si>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</si>
  <si>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</si>
  <si>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</si>
  <si>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</si>
  <si>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</si>
  <si>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</si>
  <si>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</si>
  <si>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</si>
  <si>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</si>
  <si>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</si>
  <si>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</si>
  <si>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</si>
  <si>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</si>
  <si>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</si>
  <si>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</si>
  <si>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</si>
  <si>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</si>
  <si>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</si>
  <si>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</si>
  <si>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</si>
  <si>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</si>
  <si>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</si>
  <si>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</si>
  <si>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</si>
  <si>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</si>
  <si>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</si>
  <si>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</si>
  <si>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</si>
  <si>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</si>
  <si>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</si>
  <si>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</si>
  <si>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</si>
  <si>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</si>
  <si>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</si>
  <si>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</si>
  <si>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</si>
  <si>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</si>
  <si>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</si>
  <si>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</si>
  <si>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</si>
  <si>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</si>
  <si>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</si>
  <si>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</si>
  <si>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</si>
  <si>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</si>
  <si>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</si>
  <si>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</si>
  <si>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</si>
  <si>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</si>
  <si>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</si>
  <si>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</si>
  <si>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</si>
  <si>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</si>
  <si>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</si>
  <si>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</si>
  <si>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</si>
  <si>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</si>
  <si>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</si>
  <si>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</si>
  <si>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</si>
  <si>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</si>
  <si>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</si>
  <si>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</si>
  <si>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</si>
  <si>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</si>
  <si>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</si>
  <si>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</si>
  <si>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</si>
  <si>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</si>
  <si>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</si>
  <si>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</si>
  <si>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</si>
  <si>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</si>
  <si>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</si>
  <si>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</si>
  <si>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</si>
  <si>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</si>
  <si>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</si>
  <si>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</si>
  <si>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</si>
  <si>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</si>
  <si>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</si>
  <si>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</si>
  <si>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</si>
  <si>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</si>
  <si>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</si>
  <si>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</si>
  <si>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</si>
  <si>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</si>
  <si>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</si>
  <si>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</si>
  <si>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</si>
  <si>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</si>
  <si>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</si>
  <si>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</si>
  <si>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</si>
  <si>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</si>
  <si>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</si>
  <si>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</si>
  <si>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</si>
  <si>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</si>
  <si>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</si>
  <si>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</si>
  <si>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</si>
  <si>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</si>
  <si>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</si>
  <si>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</si>
  <si>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</si>
  <si>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</si>
  <si>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</si>
  <si>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</si>
  <si>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</si>
  <si>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</si>
  <si>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</si>
  <si>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</si>
  <si>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</si>
  <si>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</si>
  <si>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</si>
  <si>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</si>
  <si>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</si>
  <si>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</si>
  <si>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</si>
  <si>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</si>
  <si>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</si>
  <si>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</si>
  <si>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</si>
  <si>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</si>
  <si>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</si>
  <si>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</si>
  <si>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</si>
  <si>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</si>
  <si>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</si>
  <si>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</si>
  <si>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</si>
  <si>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</si>
  <si>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</si>
  <si>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</si>
  <si>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</si>
  <si>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</si>
  <si>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</si>
  <si>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</si>
  <si>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</si>
  <si>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</si>
  <si>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</si>
  <si>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</si>
  <si>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</si>
  <si>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</si>
  <si>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</si>
  <si>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</si>
  <si>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</si>
  <si>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</si>
  <si>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</si>
  <si>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</si>
  <si>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</si>
  <si>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</si>
  <si>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</si>
  <si>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</si>
  <si>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</si>
  <si>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</si>
  <si>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</si>
  <si>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</si>
  <si>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</si>
  <si>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</si>
  <si>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</si>
  <si>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</si>
  <si>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</si>
  <si>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</si>
  <si>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</si>
  <si>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</si>
  <si>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</si>
  <si>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</si>
  <si>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</si>
  <si>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</si>
  <si>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</si>
  <si>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</si>
  <si>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</si>
  <si>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</si>
  <si>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</si>
  <si>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</si>
  <si>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</si>
  <si>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</si>
  <si>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</si>
  <si>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</si>
  <si>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</si>
  <si>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</si>
  <si>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</si>
  <si>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</si>
  <si>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</si>
  <si>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</si>
  <si>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</si>
  <si>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</si>
  <si>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</si>
  <si>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</si>
  <si>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</si>
  <si>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</si>
  <si>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</si>
  <si>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</si>
  <si>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</si>
  <si>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</si>
  <si>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</si>
  <si>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</si>
  <si>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</si>
  <si>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</si>
  <si>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</si>
  <si>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</si>
  <si>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</si>
  <si>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</si>
  <si>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</si>
  <si>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</si>
  <si>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</si>
  <si>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</si>
  <si>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</si>
  <si>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</si>
  <si>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</si>
  <si>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</si>
  <si>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</si>
  <si>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</si>
  <si>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</si>
  <si>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</si>
  <si>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</si>
  <si>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</si>
  <si>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</si>
  <si>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</si>
  <si>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</si>
  <si>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</si>
  <si>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</si>
  <si>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</si>
  <si>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</si>
  <si>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</si>
  <si>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</si>
  <si>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</si>
  <si>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</si>
  <si>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</si>
  <si>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</si>
  <si>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</si>
  <si>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</si>
  <si>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</si>
  <si>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</si>
  <si>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</si>
  <si>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</si>
  <si>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</si>
  <si>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</si>
  <si>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</si>
  <si>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</si>
  <si>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</si>
  <si>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</si>
  <si>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</si>
  <si>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</si>
  <si>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</si>
  <si>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</si>
  <si>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</si>
  <si>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</si>
  <si>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</si>
  <si>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</si>
  <si>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</si>
  <si>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</si>
  <si>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</si>
  <si>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</si>
  <si>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</si>
  <si>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</si>
  <si>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</si>
  <si>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</si>
  <si>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</si>
  <si>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</si>
  <si>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</si>
  <si>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</si>
  <si>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</si>
  <si>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</si>
  <si>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</si>
  <si>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</si>
  <si>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</si>
  <si>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</si>
  <si>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</si>
  <si>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</si>
  <si>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</si>
  <si>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</si>
  <si>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</si>
  <si>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</si>
  <si>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</si>
  <si>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</si>
  <si>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</si>
  <si>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</si>
  <si>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</si>
  <si>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</si>
  <si>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</si>
  <si>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</si>
  <si>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</si>
  <si>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</si>
  <si>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</si>
  <si>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</si>
  <si>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</si>
  <si>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</si>
  <si>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</si>
  <si>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</si>
  <si>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</si>
  <si>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</si>
  <si>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</si>
  <si>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</si>
  <si>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</si>
  <si>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</si>
  <si>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</si>
  <si>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</si>
  <si>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</si>
  <si>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</si>
  <si>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</si>
  <si>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</si>
  <si>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</si>
  <si>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</si>
  <si>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</si>
  <si>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</si>
  <si>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</si>
  <si>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</si>
  <si>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</si>
  <si>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</si>
  <si>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</si>
  <si>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</si>
  <si>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</si>
  <si>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</si>
  <si>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</si>
  <si>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</si>
  <si>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</si>
  <si>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</si>
  <si>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</si>
  <si>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</si>
  <si>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</si>
  <si>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</si>
  <si>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</si>
  <si>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</si>
  <si>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</si>
  <si>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</si>
  <si>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</si>
  <si>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</si>
  <si>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</si>
  <si>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</si>
  <si>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</si>
  <si>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</si>
  <si>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</si>
  <si>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</si>
  <si>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</si>
  <si>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</si>
  <si>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</si>
  <si>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</si>
  <si>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</si>
  <si>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</si>
  <si>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</si>
  <si>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</si>
  <si>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</si>
  <si>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</si>
  <si>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</si>
  <si>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</si>
  <si>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</si>
  <si>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</si>
  <si>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</si>
  <si>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</si>
  <si>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</si>
  <si>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</si>
  <si>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</si>
  <si>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</si>
  <si>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</si>
  <si>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</si>
  <si>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</si>
  <si>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</si>
  <si>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</si>
  <si>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</si>
  <si>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</si>
  <si>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</si>
  <si>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</si>
  <si>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</si>
  <si>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</si>
  <si>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</si>
  <si>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</si>
  <si>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</si>
  <si>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</si>
  <si>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</si>
  <si>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</si>
  <si>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</si>
  <si>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</si>
  <si>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</si>
  <si>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</si>
  <si>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</si>
  <si>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</si>
  <si>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</si>
  <si>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</si>
  <si>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</si>
  <si>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</si>
  <si>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</si>
  <si>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</si>
  <si>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</si>
  <si>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</si>
  <si>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</si>
  <si>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</si>
  <si>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</si>
  <si>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</si>
  <si>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</si>
  <si>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</si>
  <si>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</si>
  <si>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</si>
  <si>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</si>
  <si>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</si>
  <si>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</si>
  <si>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</si>
  <si>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</si>
  <si>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</si>
  <si>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</si>
  <si>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</si>
  <si>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</si>
  <si>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</si>
  <si>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</si>
  <si>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</si>
  <si>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</si>
  <si>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</si>
  <si>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</si>
  <si>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</si>
  <si>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</si>
  <si>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</si>
  <si>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</si>
  <si>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</si>
  <si>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</si>
  <si>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</si>
  <si>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</si>
  <si>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</si>
  <si>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</si>
  <si>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</si>
  <si>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</si>
  <si>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</si>
  <si>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</si>
  <si>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</si>
  <si>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</si>
  <si>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</si>
  <si>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</si>
  <si>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</si>
  <si>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</si>
  <si>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</si>
  <si>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</si>
  <si>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</si>
  <si>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</si>
  <si>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</si>
  <si>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</si>
  <si>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</si>
  <si>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</si>
  <si>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</si>
  <si>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</si>
  <si>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</si>
  <si>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</si>
  <si>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</si>
  <si>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</si>
  <si>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</si>
  <si>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</si>
  <si>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</si>
  <si>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</si>
  <si>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</si>
  <si>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</si>
  <si>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</si>
  <si>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</si>
  <si>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</si>
  <si>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</si>
  <si>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</si>
  <si>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</si>
  <si>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</si>
  <si>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</si>
  <si>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</si>
  <si>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</si>
  <si>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</si>
  <si>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</si>
  <si>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</si>
  <si>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</si>
  <si>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</si>
  <si>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</si>
  <si>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</si>
  <si>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</si>
  <si>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</si>
  <si>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</si>
  <si>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</si>
  <si>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</si>
  <si>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</si>
  <si>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</si>
  <si>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</si>
  <si>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</si>
  <si>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</si>
  <si>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</si>
  <si>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</si>
  <si>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</si>
  <si>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</si>
  <si>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</si>
  <si>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</si>
  <si>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</si>
  <si>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</si>
  <si>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</si>
  <si>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</si>
  <si>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</si>
  <si>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</si>
  <si>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</si>
  <si>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</si>
  <si>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</si>
  <si>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</si>
  <si>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</si>
  <si>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</si>
  <si>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</si>
  <si>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</si>
  <si>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</si>
  <si>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</si>
  <si>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</si>
  <si>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</si>
  <si>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</si>
  <si>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</si>
  <si>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</si>
  <si>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</si>
  <si>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</si>
  <si>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</si>
  <si>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</si>
  <si>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</si>
  <si>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</si>
  <si>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</si>
  <si>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</si>
  <si>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</si>
  <si>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</si>
  <si>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</si>
  <si>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</si>
  <si>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</si>
  <si>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</si>
  <si>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</si>
  <si>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</si>
  <si>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</si>
  <si>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</si>
  <si>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</si>
  <si>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</si>
  <si>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</si>
  <si>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</si>
  <si>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</si>
  <si>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</si>
  <si>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</si>
  <si>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</si>
  <si>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</si>
  <si>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</si>
  <si>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</si>
  <si>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</si>
  <si>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</si>
  <si>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</si>
  <si>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</si>
  <si>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</si>
  <si>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</si>
  <si>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</si>
  <si>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</si>
  <si>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</si>
  <si>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</si>
  <si>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</si>
  <si>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</si>
  <si>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</si>
  <si>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</si>
  <si>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</si>
  <si>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</si>
  <si>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</si>
  <si>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</si>
  <si>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</si>
  <si>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</si>
  <si>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</si>
  <si>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</si>
  <si>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</si>
  <si>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</si>
  <si>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</si>
  <si>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</si>
  <si>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</si>
  <si>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</si>
  <si>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</si>
  <si>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</si>
  <si>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</si>
  <si>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</si>
  <si>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</si>
  <si>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</si>
  <si>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</si>
  <si>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</si>
  <si>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</si>
  <si>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</si>
  <si>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</si>
  <si>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</si>
  <si>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</si>
  <si>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</si>
  <si>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</si>
  <si>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</si>
  <si>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</si>
  <si>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</si>
  <si>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</si>
  <si>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</si>
  <si>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</si>
  <si>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</si>
  <si>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</si>
  <si>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</si>
  <si>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</si>
  <si>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</si>
  <si>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</si>
  <si>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</si>
  <si>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</si>
  <si>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</si>
  <si>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</si>
  <si>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</si>
  <si>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</si>
  <si>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</si>
  <si>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</si>
  <si>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</si>
  <si>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</si>
  <si>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</si>
  <si>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</si>
  <si>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</si>
  <si>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</si>
  <si>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</si>
  <si>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</si>
  <si>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</si>
  <si>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</si>
  <si>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</si>
  <si>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</si>
  <si>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</si>
  <si>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</si>
  <si>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</si>
  <si>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</si>
  <si>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</si>
  <si>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</si>
  <si>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</si>
  <si>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</si>
  <si>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</si>
  <si>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</si>
  <si>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</si>
  <si>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</si>
  <si>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</si>
  <si>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</si>
  <si>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</si>
  <si>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</si>
  <si>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</si>
  <si>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</si>
  <si>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</si>
  <si>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</si>
  <si>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</si>
  <si>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</si>
  <si>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</si>
  <si>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</si>
  <si>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</si>
  <si>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</si>
  <si>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</si>
  <si>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</si>
  <si>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</si>
  <si>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</si>
  <si>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</si>
  <si>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</si>
  <si>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</si>
  <si>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</si>
  <si>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</si>
  <si>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</si>
  <si>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</si>
  <si>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</si>
  <si>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</si>
  <si>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</si>
  <si>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</si>
  <si>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</si>
  <si>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</si>
  <si>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</si>
  <si>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</si>
  <si>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</si>
  <si>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</si>
  <si>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</si>
  <si>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</si>
  <si>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</si>
  <si>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</si>
  <si>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</si>
  <si>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</si>
  <si>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</si>
  <si>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</si>
  <si>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</si>
  <si>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</si>
  <si>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</si>
  <si>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</si>
  <si>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</si>
  <si>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</si>
  <si>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</si>
  <si>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</si>
  <si>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</si>
  <si>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</si>
  <si>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</si>
  <si>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</si>
  <si>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</si>
  <si>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</si>
  <si>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</si>
  <si>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</si>
  <si>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</si>
  <si>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</si>
  <si>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</si>
  <si>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</si>
  <si>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</si>
  <si>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</si>
  <si>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</si>
  <si>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</si>
  <si>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</si>
  <si>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</si>
  <si>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</si>
  <si>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</si>
  <si>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</si>
  <si>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</si>
  <si>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</si>
  <si>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</si>
  <si>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</si>
  <si>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</si>
  <si>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</si>
  <si>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</si>
  <si>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</si>
  <si>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</si>
  <si>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</si>
  <si>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</si>
  <si>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</si>
  <si>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</si>
  <si>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</si>
  <si>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</si>
  <si>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</si>
  <si>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</si>
  <si>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</si>
  <si>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</si>
  <si>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</si>
  <si>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</si>
  <si>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</si>
  <si>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</si>
  <si>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</si>
  <si>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</si>
  <si>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</si>
  <si>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</si>
  <si>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</si>
  <si>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</si>
  <si>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</si>
  <si>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</si>
  <si>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</si>
  <si>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</si>
  <si>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</si>
  <si>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</si>
  <si>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</si>
  <si>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</si>
  <si>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</si>
  <si>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</si>
  <si>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</si>
  <si>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</si>
  <si>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</si>
  <si>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</si>
  <si>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</si>
  <si>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</si>
  <si>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</si>
  <si>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</si>
  <si>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</si>
  <si>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</si>
  <si>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</si>
  <si>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</si>
  <si>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</si>
  <si>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</si>
  <si>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</si>
  <si>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</si>
  <si>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</si>
  <si>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</si>
  <si>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</si>
  <si>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</si>
  <si>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</si>
  <si>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</si>
  <si>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</si>
  <si>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</si>
  <si>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</si>
  <si>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</si>
  <si>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</si>
  <si>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</si>
  <si>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</si>
  <si>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</si>
  <si>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</si>
  <si>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</si>
  <si>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</si>
  <si>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</si>
  <si>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</si>
  <si>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</si>
  <si>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</si>
  <si>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</si>
  <si>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</si>
  <si>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</si>
  <si>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</si>
  <si>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</si>
  <si>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</si>
  <si>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</si>
  <si>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</si>
  <si>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</si>
  <si>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</si>
  <si>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</si>
  <si>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</si>
  <si>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</si>
  <si>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</si>
  <si>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</si>
  <si>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</si>
  <si>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</si>
  <si>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</si>
  <si>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</si>
  <si>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</si>
  <si>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</si>
  <si>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</si>
  <si>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</si>
  <si>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</si>
  <si>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</si>
  <si>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</si>
  <si>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</si>
  <si>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</si>
  <si>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</si>
  <si>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</si>
  <si>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</si>
  <si>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</si>
  <si>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</si>
  <si>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</si>
  <si>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</si>
  <si>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</si>
  <si>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</si>
  <si>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</si>
  <si>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</si>
  <si>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</si>
  <si>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</si>
  <si>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</si>
  <si>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</si>
  <si>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</si>
  <si>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</si>
  <si>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</si>
  <si>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</si>
  <si>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</si>
  <si>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</si>
  <si>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</si>
  <si>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</si>
  <si>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</si>
  <si>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</si>
  <si>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</si>
  <si>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</si>
  <si>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</si>
  <si>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</si>
  <si>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</si>
  <si>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</si>
  <si>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</si>
  <si>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</si>
  <si>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</si>
  <si>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</si>
  <si>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</si>
  <si>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</si>
  <si>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</si>
  <si>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</si>
  <si>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</si>
  <si>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</si>
  <si>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</si>
  <si>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</si>
  <si>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</si>
  <si>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</si>
  <si>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</si>
  <si>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</si>
  <si>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</si>
  <si>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</si>
  <si>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</si>
  <si>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</si>
  <si>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</si>
  <si>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</si>
  <si>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</si>
  <si>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</si>
  <si>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</si>
  <si>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</si>
  <si>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</si>
  <si>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</si>
  <si>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</si>
  <si>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</si>
  <si>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</si>
  <si>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</si>
  <si>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</si>
  <si>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</si>
  <si>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</si>
  <si>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</si>
  <si>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</si>
  <si>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</si>
  <si>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</si>
  <si>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</si>
  <si>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</si>
  <si>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</si>
  <si>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</si>
  <si>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</si>
  <si>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</si>
  <si>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</si>
  <si>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</si>
  <si>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</si>
  <si>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</si>
  <si>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</si>
  <si>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</si>
  <si>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</si>
  <si>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</si>
  <si>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</si>
  <si>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</si>
  <si>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</si>
  <si>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</si>
  <si>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</si>
  <si>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</si>
  <si>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</si>
  <si>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</si>
  <si>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</si>
  <si>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</si>
  <si>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</si>
  <si>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</si>
  <si>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</si>
  <si>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</si>
  <si>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</si>
  <si>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</si>
  <si>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</si>
  <si>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</si>
  <si>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</si>
  <si>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</si>
  <si>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</si>
  <si>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</si>
  <si>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</si>
  <si>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</si>
  <si>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</si>
  <si>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</si>
  <si>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</si>
  <si>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</si>
  <si>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</si>
  <si>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</si>
  <si>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</si>
  <si>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</si>
  <si>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</si>
  <si>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</si>
  <si>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</si>
  <si>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</si>
  <si>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</si>
  <si>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</si>
  <si>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</si>
  <si>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</si>
  <si>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</si>
  <si>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</si>
  <si>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</si>
  <si>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</si>
  <si>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</si>
  <si>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</si>
  <si>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</si>
  <si>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</si>
  <si>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</si>
  <si>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</si>
  <si>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</si>
  <si>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</si>
  <si>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</si>
  <si>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</si>
  <si>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</si>
  <si>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</si>
  <si>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</si>
  <si>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</si>
  <si>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</si>
  <si>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</si>
  <si>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</si>
  <si>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</si>
  <si>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</si>
  <si>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</si>
  <si>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</si>
  <si>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</si>
  <si>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</si>
  <si>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</si>
  <si>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</si>
  <si>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</si>
  <si>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</si>
  <si>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</si>
  <si>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</si>
  <si>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</si>
  <si>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</si>
  <si>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</si>
  <si>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</si>
  <si>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</si>
  <si>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</si>
  <si>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</si>
  <si>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</si>
  <si>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</si>
  <si>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</si>
  <si>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</si>
  <si>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</si>
  <si>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</si>
  <si>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</si>
  <si>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</si>
  <si>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</si>
  <si>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</si>
  <si>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</si>
  <si>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</si>
  <si>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</si>
  <si>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</si>
  <si>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</si>
  <si>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</si>
  <si>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</si>
  <si>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</si>
  <si>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</si>
  <si>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</si>
  <si>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</si>
  <si>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</si>
  <si>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</si>
  <si>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</si>
  <si>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</si>
  <si>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</si>
  <si>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</si>
  <si>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</si>
  <si>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</si>
  <si>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</si>
  <si>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</si>
  <si>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</si>
  <si>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</si>
  <si>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</si>
  <si>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</si>
  <si>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</si>
  <si>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</si>
  <si>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</si>
  <si>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</si>
  <si>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</si>
  <si>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</si>
  <si>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</si>
  <si>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</si>
  <si>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</si>
  <si>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</si>
  <si>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</si>
  <si>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</si>
  <si>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</si>
  <si>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</si>
  <si>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</si>
  <si>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</si>
  <si>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</si>
  <si>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</si>
  <si>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</si>
  <si>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</si>
  <si>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</si>
  <si>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</si>
  <si>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</si>
  <si>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</si>
  <si>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</si>
  <si>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</si>
  <si>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</si>
  <si>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</si>
  <si>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</si>
  <si>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</si>
  <si>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</si>
  <si>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</si>
  <si>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</si>
  <si>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</si>
  <si>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</si>
  <si>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</si>
  <si>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</si>
  <si>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</si>
  <si>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</si>
  <si>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</si>
  <si>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</si>
  <si>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</si>
  <si>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</si>
  <si>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</si>
  <si>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</si>
  <si>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</si>
  <si>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</si>
  <si>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</si>
  <si>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</si>
  <si>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</si>
  <si>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</si>
  <si>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</si>
  <si>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</si>
  <si>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</si>
  <si>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</si>
  <si>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</si>
  <si>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</si>
  <si>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</si>
  <si>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</si>
  <si>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</si>
  <si>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</si>
  <si>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</si>
  <si>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</si>
  <si>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</si>
  <si>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</si>
  <si>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</si>
  <si>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</si>
  <si>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</si>
  <si>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</si>
  <si>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</si>
  <si>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</si>
  <si>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</si>
  <si>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</si>
  <si>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</si>
  <si>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</si>
  <si>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</si>
  <si>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</si>
  <si>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</si>
  <si>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</si>
  <si>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</si>
  <si>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</si>
  <si>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</si>
  <si>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</si>
  <si>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</si>
  <si>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</si>
  <si>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</si>
  <si>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</si>
  <si>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</si>
  <si>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</si>
  <si>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</si>
  <si>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</si>
  <si>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</si>
  <si>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</si>
  <si>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</si>
  <si>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</si>
  <si>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</si>
  <si>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</si>
  <si>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</si>
  <si>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</si>
  <si>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</si>
  <si>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</si>
  <si>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</si>
  <si>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</si>
  <si>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</si>
  <si>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</si>
  <si>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</si>
  <si>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</si>
  <si>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</si>
  <si>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</si>
  <si>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</si>
  <si>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</si>
  <si>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</si>
  <si>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</si>
  <si>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</si>
  <si>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</si>
  <si>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</si>
  <si>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</si>
  <si>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</si>
  <si>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</si>
  <si>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</si>
  <si>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</si>
  <si>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</si>
  <si>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</si>
  <si>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</si>
  <si>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</si>
  <si>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</si>
  <si>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</si>
  <si>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</si>
  <si>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</si>
  <si>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</si>
  <si>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</si>
  <si>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</si>
  <si>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</si>
  <si>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</si>
  <si>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</si>
  <si>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</si>
  <si>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</si>
  <si>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</si>
  <si>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</si>
  <si>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</si>
  <si>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</si>
  <si>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</si>
  <si>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</si>
  <si>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</si>
  <si>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</si>
  <si>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</si>
  <si>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</si>
  <si>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</si>
  <si>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</si>
  <si>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</si>
  <si>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</si>
  <si>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</si>
  <si>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</si>
  <si>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</si>
  <si>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</si>
  <si>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</si>
  <si>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</si>
  <si>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</si>
  <si>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</si>
  <si>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</si>
  <si>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</si>
  <si>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</si>
  <si>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</si>
  <si>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</si>
  <si>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</si>
  <si>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</si>
  <si>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</si>
  <si>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</si>
  <si>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</si>
  <si>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</si>
  <si>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</si>
  <si>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</si>
  <si>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</si>
  <si>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</si>
  <si>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</si>
  <si>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</si>
  <si>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</si>
  <si>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</si>
  <si>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</si>
  <si>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</si>
  <si>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</si>
  <si>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</si>
  <si>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</si>
  <si>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</si>
  <si>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</si>
  <si>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</si>
  <si>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</si>
  <si>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</si>
  <si>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</si>
  <si>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</si>
  <si>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</si>
  <si>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</si>
  <si>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</si>
  <si>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</si>
  <si>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</si>
  <si>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</si>
  <si>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</si>
  <si>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</si>
  <si>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</si>
  <si>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</si>
  <si>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</si>
  <si>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</si>
  <si>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</si>
  <si>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</si>
  <si>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</si>
  <si>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</si>
  <si>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</si>
  <si>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</si>
  <si>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</si>
  <si>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</si>
  <si>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</si>
  <si>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</si>
  <si>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</si>
  <si>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</si>
  <si>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</si>
  <si>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</si>
  <si>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</si>
  <si>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</si>
  <si>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</si>
  <si>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</si>
  <si>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</si>
  <si>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</si>
  <si>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</si>
  <si>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</si>
  <si>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</si>
  <si>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</si>
  <si>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</si>
  <si>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</si>
  <si>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</si>
  <si>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</si>
  <si>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</si>
  <si>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</si>
  <si>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</si>
  <si>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</si>
  <si>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</si>
  <si>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</si>
  <si>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</si>
  <si>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</si>
  <si>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</si>
  <si>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</si>
  <si>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</si>
  <si>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</si>
  <si>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</si>
  <si>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</si>
  <si>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</si>
  <si>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</si>
  <si>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</si>
  <si>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</si>
  <si>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</si>
  <si>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</si>
  <si>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</si>
  <si>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</si>
  <si>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</si>
  <si>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</si>
  <si>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</si>
  <si>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</si>
  <si>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</si>
  <si>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</si>
  <si>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</si>
  <si>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</si>
  <si>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</si>
  <si>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</si>
  <si>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</si>
  <si>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</si>
  <si>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</si>
  <si>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</si>
  <si>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</si>
  <si>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</si>
  <si>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</si>
  <si>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</si>
  <si>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</si>
  <si>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</si>
  <si>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</si>
  <si>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</si>
  <si>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</si>
  <si>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</si>
  <si>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</si>
  <si>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</si>
  <si>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</si>
  <si>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</si>
  <si>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</si>
  <si>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</si>
  <si>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</si>
  <si>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</si>
  <si>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</si>
  <si>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</si>
  <si>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</si>
  <si>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</si>
  <si>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</si>
  <si>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</si>
  <si>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</si>
  <si>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</si>
  <si>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</si>
  <si>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</si>
  <si>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</si>
  <si>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</si>
  <si>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</si>
  <si>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</si>
  <si>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</si>
  <si>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</si>
  <si>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</si>
  <si>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</si>
  <si>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</si>
  <si>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</si>
  <si>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</si>
  <si>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</si>
  <si>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</si>
  <si>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</si>
  <si>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</si>
  <si>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</si>
  <si>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</si>
  <si>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</si>
  <si>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</si>
  <si>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</si>
  <si>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</si>
  <si>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</si>
  <si>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</si>
  <si>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</si>
  <si>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</si>
  <si>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</si>
  <si>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</si>
  <si>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</si>
  <si>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</si>
  <si>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</si>
  <si>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</si>
  <si>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</si>
  <si>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</si>
  <si>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</si>
  <si>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</si>
  <si>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</si>
  <si>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</si>
  <si>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</si>
  <si>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</si>
  <si>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</si>
  <si>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</si>
  <si>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</si>
  <si>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</si>
  <si>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</si>
  <si>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</si>
  <si>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</si>
  <si>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</si>
  <si>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</si>
  <si>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</si>
  <si>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</si>
  <si>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</si>
  <si>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</si>
  <si>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</si>
  <si>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</si>
  <si>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</si>
  <si>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</si>
  <si>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</si>
  <si>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</si>
  <si>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</si>
  <si>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</si>
  <si>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</si>
  <si>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</si>
  <si>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</si>
  <si>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</si>
  <si>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</si>
  <si>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</si>
  <si>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</si>
  <si>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</si>
  <si>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</si>
  <si>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</si>
  <si>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</si>
  <si>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</si>
  <si>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</si>
  <si>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</si>
  <si>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</si>
  <si>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</si>
  <si>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</si>
  <si>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</si>
  <si>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</si>
  <si>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</si>
  <si>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</si>
  <si>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</si>
  <si>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</si>
  <si>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</si>
  <si>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</si>
  <si>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</si>
  <si>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</si>
  <si>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</si>
  <si>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</si>
  <si>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</si>
  <si>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</si>
  <si>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</si>
  <si>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</si>
  <si>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</si>
  <si>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</si>
  <si>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</si>
  <si>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</si>
  <si>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</si>
  <si>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</si>
  <si>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</si>
  <si>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</si>
  <si>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</si>
  <si>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</si>
  <si>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</si>
  <si>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</si>
  <si>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</si>
  <si>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</si>
  <si>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</si>
  <si>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</si>
  <si>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</si>
  <si>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</si>
  <si>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</si>
  <si>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</si>
  <si>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</si>
  <si>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</si>
  <si>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</si>
  <si>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</si>
  <si>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</si>
  <si>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</si>
  <si>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</si>
  <si>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</si>
  <si>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</si>
  <si>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</si>
  <si>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</si>
  <si>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</si>
  <si>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</si>
  <si>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</si>
  <si>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</si>
  <si>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</si>
  <si>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</si>
  <si>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</si>
  <si>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</si>
  <si>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</si>
  <si>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</si>
  <si>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</si>
  <si>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</si>
  <si>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</si>
  <si>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</si>
  <si>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</si>
  <si>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</si>
  <si>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</si>
  <si>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</si>
  <si>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</si>
  <si>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</si>
  <si>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</si>
  <si>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</si>
  <si>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</si>
  <si>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</si>
  <si>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</si>
  <si>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</si>
  <si>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</si>
  <si>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</si>
  <si>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</si>
  <si>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</si>
  <si>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</si>
  <si>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</si>
  <si>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</si>
  <si>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</si>
  <si>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</si>
  <si>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</si>
  <si>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</si>
  <si>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</si>
  <si>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</si>
  <si>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</si>
  <si>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</si>
  <si>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</si>
  <si>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</si>
  <si>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</si>
  <si>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</si>
  <si>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</si>
  <si>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</si>
  <si>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</si>
  <si>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</si>
  <si>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</si>
  <si>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</si>
  <si>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</si>
  <si>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</si>
  <si>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</si>
  <si>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</si>
  <si>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</si>
  <si>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</si>
  <si>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</si>
  <si>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</si>
  <si>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</si>
  <si>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</si>
  <si>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</si>
  <si>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</si>
  <si>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</si>
  <si>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</si>
  <si>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</si>
  <si>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</si>
  <si>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</si>
  <si>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</si>
  <si>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</si>
  <si>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</si>
  <si>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</si>
  <si>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</si>
  <si>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</si>
  <si>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</si>
  <si>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</si>
  <si>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</si>
  <si>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</si>
  <si>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</si>
  <si>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</si>
  <si>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</si>
  <si>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</si>
  <si>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</si>
  <si>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</si>
  <si>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</si>
  <si>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</si>
  <si>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</si>
  <si>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</si>
  <si>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</si>
  <si>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</si>
  <si>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</si>
  <si>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</si>
  <si>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</si>
  <si>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</si>
  <si>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</si>
  <si>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</si>
  <si>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</si>
  <si>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</si>
  <si>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</si>
  <si>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</si>
  <si>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</si>
  <si>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</si>
  <si>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</si>
  <si>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</si>
  <si>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</si>
  <si>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</si>
  <si>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</si>
  <si>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</si>
  <si>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</si>
  <si>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</si>
  <si>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</si>
  <si>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</si>
  <si>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</si>
  <si>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</si>
  <si>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</si>
  <si>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</si>
  <si>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</si>
  <si>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</si>
  <si>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</si>
  <si>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</si>
  <si>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</si>
  <si>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</si>
  <si>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</si>
  <si>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</si>
  <si>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</si>
  <si>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</si>
  <si>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</si>
  <si>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</si>
  <si>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</si>
  <si>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</si>
  <si>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</si>
  <si>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</si>
  <si>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</si>
  <si>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</si>
  <si>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</si>
  <si>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</si>
  <si>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</si>
  <si>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</si>
  <si>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</si>
  <si>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</si>
  <si>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</si>
  <si>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</si>
  <si>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</si>
  <si>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</si>
  <si>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</si>
  <si>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</si>
  <si>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</si>
  <si>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</si>
  <si>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</si>
  <si>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</si>
  <si>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</si>
  <si>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</si>
  <si>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</si>
  <si>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</si>
  <si>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</si>
  <si>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</si>
  <si>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</si>
  <si>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</si>
  <si>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</si>
  <si>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</si>
  <si>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</si>
  <si>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</si>
  <si>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</si>
  <si>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</si>
  <si>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</si>
  <si>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</si>
  <si>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</si>
  <si>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</si>
  <si>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</si>
  <si>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</si>
  <si>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</si>
  <si>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</si>
  <si>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</si>
  <si>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</si>
  <si>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</si>
  <si>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</si>
  <si>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</si>
  <si>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</si>
  <si>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</si>
  <si>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</si>
  <si>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</si>
  <si>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</si>
  <si>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</si>
  <si>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</si>
  <si>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</si>
  <si>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</si>
  <si>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</si>
  <si>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</si>
  <si>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</si>
  <si>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</si>
  <si>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</si>
  <si>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</si>
  <si>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</si>
  <si>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</si>
  <si>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</si>
  <si>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</si>
  <si>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</si>
  <si>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</si>
  <si>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</si>
  <si>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</si>
  <si>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</si>
  <si>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</si>
  <si>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</si>
  <si>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</si>
  <si>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</si>
  <si>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</si>
  <si>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</si>
  <si>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</si>
  <si>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</si>
  <si>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</si>
  <si>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</si>
  <si>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</si>
  <si>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</si>
  <si>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</si>
  <si>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</si>
  <si>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</si>
  <si>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</si>
  <si>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</si>
  <si>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</si>
  <si>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</si>
  <si>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</si>
  <si>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</si>
  <si>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</si>
  <si>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</si>
  <si>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</si>
  <si>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</si>
  <si>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</si>
  <si>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</si>
  <si>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</si>
  <si>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</si>
  <si>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</si>
  <si>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</si>
  <si>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</si>
  <si>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</si>
  <si>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</si>
  <si>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</si>
  <si>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</si>
  <si>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</si>
  <si>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</si>
  <si>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</si>
  <si>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</si>
  <si>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</si>
  <si>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</si>
  <si>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</si>
  <si>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</si>
  <si>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</si>
  <si>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</si>
  <si>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</si>
  <si>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</si>
  <si>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</si>
  <si>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</si>
  <si>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</si>
  <si>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</si>
  <si>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</si>
  <si>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</si>
  <si>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</si>
  <si>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</si>
  <si>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</si>
  <si>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</si>
  <si>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</si>
  <si>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</si>
  <si>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</si>
  <si>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</si>
  <si>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</si>
  <si>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</si>
  <si>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</si>
  <si>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</si>
  <si>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</si>
  <si>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</si>
  <si>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</si>
  <si>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</si>
  <si>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</si>
  <si>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</si>
  <si>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</si>
  <si>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</si>
  <si>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</si>
  <si>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</si>
  <si>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</si>
  <si>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</si>
  <si>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</si>
  <si>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</si>
  <si>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</si>
  <si>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</si>
  <si>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</si>
  <si>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</si>
  <si>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</si>
  <si>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</si>
  <si>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</si>
  <si>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</si>
  <si>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</si>
  <si>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</si>
  <si>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</si>
  <si>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</si>
  <si>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</si>
  <si>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</si>
  <si>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</si>
  <si>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</si>
  <si>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</si>
  <si>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</si>
  <si>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</si>
  <si>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</si>
  <si>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</si>
  <si>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</si>
  <si>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</si>
  <si>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</si>
  <si>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</si>
  <si>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</si>
  <si>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</si>
  <si>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</si>
  <si>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</si>
  <si>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</si>
  <si>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</si>
  <si>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</si>
  <si>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</si>
  <si>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</si>
  <si>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</si>
  <si>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</si>
  <si>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</si>
  <si>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</si>
  <si>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</si>
  <si>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</si>
  <si>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</si>
  <si>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</si>
  <si>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</si>
  <si>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</si>
  <si>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</si>
  <si>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</si>
  <si>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</si>
  <si>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</si>
  <si>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</si>
  <si>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</si>
  <si>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</si>
  <si>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</si>
  <si>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</si>
  <si>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</si>
  <si>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</si>
  <si>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</si>
  <si>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</si>
  <si>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</si>
  <si>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</si>
  <si>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</si>
  <si>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</si>
  <si>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</si>
  <si>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</si>
  <si>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</si>
  <si>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</si>
  <si>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</si>
  <si>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</si>
  <si>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</si>
  <si>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</si>
  <si>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</si>
  <si>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</si>
  <si>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</si>
  <si>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</si>
  <si>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</si>
  <si>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</si>
  <si>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</si>
  <si>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</si>
  <si>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</si>
  <si>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</si>
  <si>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</si>
  <si>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</si>
  <si>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</si>
  <si>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</si>
  <si>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</si>
  <si>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</si>
  <si>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</si>
  <si>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</si>
  <si>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</si>
  <si>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</si>
  <si>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</si>
  <si>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</si>
  <si>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</si>
  <si>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</si>
  <si>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</si>
  <si>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</si>
  <si>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</si>
  <si>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</si>
  <si>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</si>
  <si>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</si>
  <si>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</si>
  <si>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</si>
  <si>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</si>
  <si>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</si>
  <si>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</si>
  <si>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</si>
  <si>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</si>
  <si>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</si>
  <si>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</si>
  <si>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</si>
  <si>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</si>
  <si>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</si>
  <si>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</si>
  <si>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</si>
  <si>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</si>
  <si>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</si>
  <si>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</si>
  <si>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</si>
  <si>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</si>
  <si>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</si>
  <si>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</si>
  <si>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</si>
  <si>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</si>
  <si>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</si>
  <si>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</si>
  <si>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</si>
  <si>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</si>
  <si>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</si>
  <si>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</si>
  <si>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</si>
  <si>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</si>
  <si>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</si>
  <si>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</si>
  <si>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</si>
  <si>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</si>
  <si>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</si>
  <si>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</si>
  <si>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</si>
  <si>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</si>
  <si>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</si>
  <si>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</si>
  <si>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</si>
  <si>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</si>
  <si>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</si>
  <si>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</si>
  <si>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</si>
  <si>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</si>
  <si>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</si>
  <si>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</si>
  <si>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</si>
  <si>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</si>
  <si>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</si>
  <si>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</si>
  <si>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</si>
  <si>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</si>
  <si>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</si>
  <si>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</si>
  <si>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</si>
  <si>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</si>
  <si>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</si>
  <si>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</si>
  <si>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</si>
  <si>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</si>
  <si>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</si>
  <si>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</si>
  <si>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</si>
  <si>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</si>
  <si>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</si>
  <si>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</si>
  <si>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</si>
  <si>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</si>
  <si>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</si>
  <si>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</si>
  <si>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</si>
  <si>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</si>
  <si>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</si>
  <si>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</si>
  <si>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</si>
  <si>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</si>
  <si>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</si>
  <si>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</si>
  <si>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</si>
  <si>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</si>
  <si>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</si>
  <si>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</si>
  <si>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</si>
  <si>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</si>
  <si>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</si>
  <si>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</si>
  <si>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</si>
  <si>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</si>
  <si>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</si>
  <si>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</si>
  <si>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</si>
  <si>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</si>
  <si>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</si>
  <si>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</si>
  <si>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</si>
  <si>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</si>
  <si>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</si>
  <si>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</si>
  <si>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</si>
  <si>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</si>
  <si>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</si>
  <si>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</si>
  <si>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</si>
  <si>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</si>
  <si>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</si>
  <si>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</si>
  <si>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</si>
  <si>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</si>
  <si>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</si>
  <si>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</si>
  <si>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</si>
  <si>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</si>
  <si>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</si>
  <si>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</si>
  <si>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</si>
  <si>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</si>
  <si>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</si>
  <si>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</si>
  <si>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</si>
  <si>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</si>
  <si>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</si>
  <si>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</si>
  <si>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</si>
  <si>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</si>
  <si>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</si>
  <si>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</si>
  <si>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</si>
  <si>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</si>
  <si>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</si>
  <si>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</si>
  <si>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</si>
  <si>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</si>
  <si>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</si>
  <si>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</si>
  <si>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</si>
  <si>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</si>
  <si>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</si>
  <si>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</si>
  <si>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</si>
  <si>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</si>
  <si>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</si>
  <si>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</si>
  <si>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</si>
  <si>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</si>
  <si>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</si>
  <si>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</si>
  <si>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</si>
  <si>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</si>
  <si>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</si>
  <si>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</si>
  <si>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</si>
  <si>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</si>
  <si>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</si>
  <si>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</si>
  <si>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</si>
  <si>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</si>
  <si>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</si>
  <si>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</si>
  <si>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</si>
  <si>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</si>
  <si>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</si>
  <si>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</si>
  <si>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</si>
  <si>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</si>
  <si>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</si>
  <si>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</si>
  <si>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</si>
  <si>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</si>
  <si>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</si>
  <si>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</si>
  <si>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</si>
  <si>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</si>
  <si>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</si>
  <si>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</si>
  <si>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</si>
  <si>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</si>
  <si>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</si>
  <si>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</si>
  <si>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</si>
  <si>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</si>
  <si>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</si>
  <si>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</si>
  <si>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</si>
  <si>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</si>
  <si>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</si>
  <si>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</si>
  <si>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</si>
  <si>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</si>
  <si>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</si>
  <si>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</si>
  <si>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</si>
  <si>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</si>
  <si>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</si>
  <si>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</si>
  <si>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</si>
  <si>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</si>
  <si>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</si>
  <si>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</si>
  <si>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</si>
  <si>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</si>
  <si>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</si>
  <si>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</si>
  <si>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</si>
  <si>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</si>
  <si>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</si>
  <si>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</si>
  <si>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</si>
  <si>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</si>
  <si>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</si>
  <si>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</si>
  <si>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</si>
  <si>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</si>
  <si>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</si>
  <si>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</si>
  <si>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</si>
  <si>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</si>
  <si>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</si>
  <si>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</si>
  <si>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</si>
  <si>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</si>
  <si>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</si>
  <si>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</si>
  <si>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</si>
  <si>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</si>
  <si>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</si>
  <si>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</si>
  <si>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</si>
  <si>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</si>
  <si>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</si>
  <si>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</si>
  <si>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</si>
  <si>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</si>
  <si>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</si>
  <si>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</si>
  <si>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</si>
  <si>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</si>
  <si>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</si>
  <si>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</si>
  <si>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</si>
  <si>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</si>
  <si>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</si>
  <si>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</si>
  <si>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</si>
  <si>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</si>
  <si>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</si>
  <si>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</si>
  <si>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</si>
  <si>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</si>
  <si>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</si>
  <si>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</si>
  <si>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</si>
  <si>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</si>
  <si>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</si>
  <si>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</si>
  <si>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</si>
  <si>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</si>
  <si>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</si>
  <si>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</si>
  <si>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</si>
  <si>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</si>
  <si>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</si>
  <si>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</si>
  <si>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</si>
  <si>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</si>
  <si>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</si>
  <si>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</si>
  <si>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</si>
  <si>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</si>
  <si>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</si>
  <si>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</si>
  <si>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</si>
  <si>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</si>
  <si>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</si>
  <si>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</si>
  <si>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</si>
  <si>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</si>
  <si>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</si>
  <si>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</si>
  <si>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</si>
  <si>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</si>
  <si>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</si>
  <si>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</si>
  <si>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</si>
  <si>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</si>
  <si>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</si>
  <si>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</si>
  <si>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</si>
  <si>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</si>
  <si>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</si>
  <si>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</si>
  <si>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</si>
  <si>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</si>
  <si>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</si>
  <si>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</si>
  <si>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</si>
  <si>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</si>
  <si>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</si>
  <si>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</si>
  <si>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</si>
  <si>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</si>
  <si>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</si>
  <si>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</si>
  <si>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</si>
  <si>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</si>
  <si>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</si>
  <si>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</si>
  <si>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</si>
  <si>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</si>
  <si>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</si>
  <si>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</si>
  <si>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</si>
  <si>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</si>
  <si>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</si>
  <si>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</si>
  <si>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</si>
  <si>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</si>
  <si>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</si>
  <si>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</si>
  <si>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</si>
  <si>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</si>
  <si>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</si>
  <si>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</si>
  <si>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</si>
  <si>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</si>
  <si>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</si>
  <si>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</si>
  <si>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</si>
  <si>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</si>
  <si>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</si>
  <si>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</si>
  <si>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</si>
  <si>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</si>
  <si>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</si>
  <si>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</si>
  <si>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</si>
  <si>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</si>
  <si>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</si>
  <si>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</si>
  <si>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</si>
  <si>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</si>
  <si>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</si>
  <si>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</si>
  <si>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</si>
  <si>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</si>
  <si>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</si>
  <si>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</si>
  <si>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</si>
  <si>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</si>
  <si>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</si>
  <si>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</si>
  <si>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</si>
  <si>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</si>
  <si>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</si>
  <si>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</si>
  <si>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</si>
  <si>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</si>
  <si>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</si>
  <si>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</si>
  <si>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</si>
  <si>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</si>
  <si>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</si>
  <si>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</si>
  <si>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</si>
  <si>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</si>
  <si>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</si>
  <si>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</si>
  <si>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</si>
  <si>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</si>
  <si>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</si>
  <si>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</si>
  <si>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</si>
  <si>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</si>
  <si>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</si>
  <si>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</si>
  <si>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</si>
  <si>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</si>
  <si>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</si>
  <si>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</si>
  <si>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</si>
  <si>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</si>
  <si>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</si>
  <si>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</si>
  <si>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</si>
  <si>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</si>
  <si>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</si>
  <si>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</si>
  <si>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</si>
  <si>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</si>
  <si>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</si>
  <si>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</si>
  <si>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</si>
  <si>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</si>
  <si>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</si>
  <si>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</si>
  <si>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</si>
  <si>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</si>
  <si>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</si>
  <si>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</si>
  <si>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</si>
  <si>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</si>
  <si>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</si>
  <si>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</si>
  <si>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</si>
  <si>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</si>
  <si>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</si>
  <si>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</si>
  <si>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</si>
  <si>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</si>
  <si>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</si>
  <si>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</si>
  <si>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</si>
  <si>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</si>
  <si>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</si>
  <si>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</si>
  <si>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</si>
  <si>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</si>
  <si>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</si>
  <si>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</si>
  <si>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</si>
  <si>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</si>
  <si>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</si>
  <si>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</si>
  <si>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</si>
  <si>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</si>
  <si>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</si>
  <si>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</si>
  <si>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</si>
  <si>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</si>
  <si>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</si>
  <si>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</si>
  <si>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</si>
  <si>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</si>
  <si>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</si>
  <si>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</si>
  <si>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</si>
  <si>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</si>
  <si>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</si>
  <si>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</si>
  <si>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</si>
  <si>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</si>
  <si>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</si>
  <si>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</si>
  <si>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</si>
  <si>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</si>
  <si>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</si>
  <si>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</si>
  <si>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</si>
  <si>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</si>
  <si>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</si>
  <si>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</si>
  <si>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</si>
  <si>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</si>
  <si>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</si>
  <si>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</si>
  <si>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</si>
  <si>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</si>
  <si>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</si>
  <si>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</si>
  <si>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</si>
  <si>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</si>
  <si>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</si>
  <si>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</si>
  <si>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</si>
  <si>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</si>
  <si>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</si>
  <si>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</si>
  <si>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</si>
  <si>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</si>
  <si>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</si>
  <si>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</si>
  <si>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</si>
  <si>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</si>
  <si>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</si>
  <si>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</si>
  <si>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</si>
  <si>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</si>
  <si>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</si>
  <si>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</si>
  <si>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</si>
  <si>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</si>
  <si>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</si>
  <si>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</si>
  <si>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</si>
  <si>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</si>
  <si>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</si>
  <si>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</si>
  <si>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</si>
  <si>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</si>
  <si>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</si>
  <si>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</si>
  <si>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</si>
  <si>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</si>
  <si>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</si>
  <si>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</si>
  <si>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</si>
  <si>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</si>
  <si>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</si>
  <si>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</si>
  <si>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</si>
  <si>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</si>
  <si>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</si>
  <si>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</si>
  <si>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</si>
  <si>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</si>
  <si>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</si>
  <si>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</si>
  <si>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</si>
  <si>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</si>
  <si>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</si>
  <si>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</si>
  <si>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</si>
  <si>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</si>
  <si>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</si>
  <si>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</si>
  <si>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</si>
  <si>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</si>
  <si>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</si>
  <si>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</si>
  <si>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</si>
  <si>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</si>
  <si>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</si>
  <si>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</si>
  <si>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</si>
  <si>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</si>
  <si>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</si>
  <si>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</si>
  <si>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</si>
  <si>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</si>
  <si>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</si>
  <si>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</si>
  <si>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</si>
  <si>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</si>
  <si>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</si>
  <si>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</si>
  <si>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</si>
  <si>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</si>
  <si>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</si>
  <si>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</si>
  <si>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</si>
  <si>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</si>
  <si>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</si>
  <si>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</si>
  <si>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</si>
  <si>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</si>
  <si>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</si>
  <si>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</si>
  <si>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</si>
  <si>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</si>
  <si>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</si>
  <si>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</si>
  <si>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</si>
  <si>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</si>
  <si>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</si>
  <si>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</si>
  <si>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</si>
  <si>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</si>
  <si>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</si>
  <si>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</si>
  <si>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</si>
  <si>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</si>
  <si>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</si>
  <si>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</si>
  <si>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</si>
  <si>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</si>
  <si>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</si>
  <si>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</si>
  <si>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</si>
  <si>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</si>
  <si>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</si>
  <si>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</si>
  <si>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</si>
  <si>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</si>
  <si>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</si>
  <si>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</si>
  <si>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</si>
  <si>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</si>
  <si>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</si>
  <si>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</si>
  <si>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</si>
  <si>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</si>
  <si>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</si>
  <si>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</si>
  <si>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</si>
  <si>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</si>
  <si>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</si>
  <si>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</si>
  <si>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</si>
  <si>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</si>
  <si>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</si>
  <si>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</si>
  <si>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</si>
  <si>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</si>
  <si>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</si>
  <si>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</si>
  <si>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</si>
  <si>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</si>
  <si>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</si>
  <si>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</si>
  <si>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</si>
  <si>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</si>
  <si>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</si>
  <si>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</si>
  <si>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</si>
  <si>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</si>
  <si>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</si>
  <si>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</si>
  <si>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</si>
  <si>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</si>
  <si>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</si>
  <si>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</si>
  <si>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</si>
  <si>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</si>
  <si>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</si>
  <si>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</si>
  <si>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</si>
  <si>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</si>
  <si>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</si>
  <si>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</si>
  <si>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</si>
  <si>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</si>
  <si>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</si>
  <si>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</si>
  <si>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</si>
  <si>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</si>
  <si>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</si>
  <si>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</si>
  <si>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</si>
  <si>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</si>
  <si>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</si>
  <si>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</si>
  <si>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</si>
  <si>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</si>
  <si>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</si>
  <si>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</si>
  <si>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</si>
  <si>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</si>
  <si>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</si>
  <si>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</si>
  <si>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</si>
  <si>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</si>
  <si>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</si>
  <si>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</si>
  <si>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</si>
  <si>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</si>
  <si>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</si>
  <si>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</si>
  <si>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</si>
  <si>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</si>
  <si>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</si>
  <si>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</si>
  <si>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</si>
  <si>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</si>
  <si>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</si>
  <si>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</si>
  <si>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</si>
  <si>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</si>
  <si>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</si>
  <si>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</si>
  <si>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</si>
  <si>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</si>
  <si>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</si>
  <si>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</si>
  <si>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</si>
  <si>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</si>
  <si>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</si>
  <si>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</si>
  <si>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</si>
  <si>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</si>
  <si>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</si>
  <si>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</si>
  <si>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</si>
  <si>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</si>
  <si>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</si>
  <si>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</si>
  <si>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</si>
  <si>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</si>
  <si>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</si>
  <si>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</si>
  <si>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</si>
  <si>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</si>
  <si>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</si>
  <si>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</si>
  <si>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</si>
  <si>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</si>
  <si>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</si>
  <si>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</si>
  <si>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</si>
  <si>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</si>
  <si>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</si>
  <si>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</si>
  <si>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</si>
  <si>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</si>
  <si>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</si>
  <si>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</si>
  <si>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</si>
  <si>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</si>
  <si>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</si>
  <si>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</si>
  <si>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</si>
  <si>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</si>
  <si>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</si>
  <si>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</si>
  <si>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</si>
  <si>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</si>
  <si>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</si>
  <si>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</si>
  <si>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</si>
  <si>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</si>
  <si>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</si>
  <si>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</si>
  <si>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</si>
  <si>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</si>
  <si>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</si>
  <si>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</si>
  <si>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</si>
  <si>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</si>
  <si>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</si>
  <si>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</si>
  <si>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</si>
  <si>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</si>
  <si>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</si>
  <si>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</si>
  <si>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</si>
  <si>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</si>
  <si>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</si>
  <si>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</si>
  <si>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</si>
  <si>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</si>
  <si>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</si>
  <si>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</si>
  <si>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</si>
  <si>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</si>
  <si>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</si>
  <si>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</si>
  <si>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</si>
  <si>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</si>
  <si>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</si>
  <si>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</si>
  <si>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</si>
  <si>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</si>
  <si>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</si>
  <si>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</si>
  <si>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</si>
  <si>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</si>
  <si>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</si>
  <si>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</si>
  <si>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</si>
  <si>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</si>
  <si>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</si>
  <si>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</si>
  <si>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</si>
  <si>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</si>
  <si>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</si>
  <si>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</si>
  <si>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</si>
  <si>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</si>
  <si>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</si>
  <si>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</si>
  <si>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</si>
  <si>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</si>
  <si>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</si>
  <si>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</si>
  <si>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</si>
  <si>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</si>
  <si>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</si>
  <si>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</si>
  <si>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</si>
  <si>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</si>
  <si>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</si>
  <si>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</si>
  <si>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</si>
  <si>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</si>
  <si>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</si>
  <si>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</si>
  <si>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</si>
  <si>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</si>
  <si>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</si>
  <si>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</si>
  <si>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</si>
  <si>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</si>
  <si>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</si>
  <si>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</si>
  <si>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</si>
  <si>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</si>
  <si>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</si>
  <si>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</si>
  <si>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</si>
  <si>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</si>
  <si>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</si>
  <si>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</si>
  <si>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</si>
  <si>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</si>
  <si>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</si>
  <si>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</si>
  <si>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</si>
  <si>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</si>
  <si>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</si>
  <si>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</si>
  <si>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</si>
  <si>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</si>
  <si>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</si>
  <si>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</si>
  <si>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</si>
  <si>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</si>
  <si>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</si>
  <si>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</si>
  <si>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</si>
  <si>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</si>
  <si>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</si>
  <si>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</si>
  <si>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</si>
  <si>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</si>
  <si>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</si>
  <si>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</si>
  <si>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</si>
  <si>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</si>
  <si>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</si>
  <si>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</si>
  <si>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</si>
  <si>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</si>
  <si>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</si>
  <si>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</si>
  <si>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</si>
  <si>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</si>
  <si>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</si>
  <si>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</si>
  <si>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</si>
  <si>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</si>
  <si>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</si>
  <si>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</si>
  <si>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</si>
  <si>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</si>
  <si>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</si>
  <si>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</si>
  <si>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</si>
  <si>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</si>
  <si>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</si>
  <si>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</si>
  <si>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</si>
  <si>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</si>
  <si>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</si>
  <si>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</si>
  <si>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</si>
  <si>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</si>
  <si>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</si>
  <si>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</si>
  <si>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</si>
  <si>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</si>
  <si>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</si>
  <si>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</si>
  <si>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</si>
  <si>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</si>
  <si>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</si>
  <si>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</si>
  <si>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</si>
  <si>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</si>
  <si>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</si>
  <si>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</si>
  <si>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</si>
  <si>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</si>
  <si>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</si>
  <si>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</si>
  <si>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</si>
  <si>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</si>
  <si>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</si>
  <si>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</si>
  <si>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</si>
  <si>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</si>
  <si>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</si>
  <si>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</si>
  <si>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</si>
  <si>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</si>
  <si>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</si>
  <si>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</si>
  <si>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</si>
  <si>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</si>
  <si>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</si>
  <si>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</si>
  <si>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</si>
  <si>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</si>
  <si>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</si>
  <si>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</si>
  <si>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</si>
  <si>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</si>
  <si>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</si>
  <si>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</si>
  <si>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</si>
  <si>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</si>
  <si>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</si>
  <si>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</si>
  <si>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</si>
  <si>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</si>
  <si>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</si>
  <si>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</si>
  <si>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</si>
  <si>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</si>
  <si>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</si>
  <si>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</si>
  <si>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</si>
  <si>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</si>
  <si>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</si>
  <si>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</si>
  <si>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</si>
  <si>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</si>
  <si>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</si>
  <si>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</si>
  <si>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</si>
  <si>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</si>
  <si>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</si>
  <si>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</si>
  <si>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</si>
  <si>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</si>
  <si>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</si>
  <si>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</si>
  <si>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</si>
  <si>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</si>
  <si>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</si>
  <si>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</si>
  <si>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</si>
  <si>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</si>
  <si>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</si>
  <si>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</si>
  <si>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</si>
  <si>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</si>
  <si>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</si>
  <si>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</si>
  <si>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</si>
  <si>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</si>
  <si>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</si>
  <si>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</si>
  <si>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</si>
  <si>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</si>
  <si>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</si>
  <si>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</si>
  <si>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</si>
  <si>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</si>
  <si>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</si>
  <si>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</si>
  <si>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</si>
  <si>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</si>
  <si>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</si>
  <si>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</si>
  <si>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</si>
  <si>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</si>
  <si>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</si>
  <si>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</si>
  <si>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</si>
  <si>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</si>
  <si>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</si>
  <si>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</si>
  <si>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</si>
  <si>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</si>
  <si>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</si>
  <si>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</si>
  <si>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</si>
  <si>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</si>
  <si>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</si>
  <si>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</si>
  <si>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</si>
  <si>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</si>
  <si>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</si>
  <si>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</si>
  <si>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</si>
  <si>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</si>
  <si>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</si>
  <si>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</si>
  <si>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</si>
  <si>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</si>
  <si>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</si>
  <si>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</si>
  <si>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</si>
  <si>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</si>
  <si>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</si>
  <si>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</si>
  <si>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</si>
  <si>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</si>
  <si>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</si>
  <si>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</si>
  <si>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</si>
  <si>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</si>
  <si>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</si>
  <si>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</si>
  <si>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</si>
  <si>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</si>
  <si>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</si>
  <si>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</si>
  <si>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</si>
  <si>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</si>
  <si>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</si>
  <si>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</si>
  <si>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</si>
  <si>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</si>
  <si>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</si>
  <si>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</si>
  <si>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</si>
  <si>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</si>
  <si>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</si>
  <si>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</si>
  <si>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</si>
  <si>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</si>
  <si>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</si>
  <si>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</si>
  <si>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</si>
  <si>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</si>
  <si>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</si>
  <si>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</si>
  <si>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</si>
  <si>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</si>
  <si>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</si>
  <si>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</si>
  <si>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</si>
  <si>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</si>
  <si>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</si>
  <si>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</si>
  <si>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</si>
  <si>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</si>
  <si>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</si>
  <si>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</si>
  <si>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</si>
  <si>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</si>
  <si>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</si>
  <si>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</si>
  <si>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</si>
  <si>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</si>
  <si>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</si>
  <si>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</si>
  <si>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</si>
  <si>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</si>
  <si>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</si>
  <si>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</si>
  <si>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</si>
  <si>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</si>
  <si>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</si>
  <si>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</si>
  <si>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</si>
  <si>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</si>
  <si>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</si>
  <si>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</si>
  <si>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</si>
  <si>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</si>
  <si>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</si>
  <si>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</si>
  <si>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</si>
  <si>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</si>
  <si>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</si>
  <si>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</si>
  <si>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</si>
  <si>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</si>
  <si>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</si>
  <si>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</si>
  <si>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</si>
  <si>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</si>
  <si>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</si>
  <si>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</si>
  <si>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</si>
  <si>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</si>
  <si>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</si>
  <si>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</si>
  <si>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</si>
  <si>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</si>
  <si>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</si>
  <si>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</si>
  <si>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</si>
  <si>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</si>
  <si>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</si>
  <si>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</si>
  <si>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</si>
  <si>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</si>
  <si>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</si>
  <si>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</si>
  <si>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</si>
  <si>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</si>
  <si>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</si>
  <si>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</si>
  <si>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</si>
  <si>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</si>
  <si>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</si>
  <si>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</si>
  <si>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</si>
  <si>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</si>
  <si>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</si>
  <si>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</si>
  <si>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</si>
  <si>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</si>
  <si>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</si>
  <si>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</si>
  <si>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</si>
  <si>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</si>
  <si>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</si>
  <si>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</si>
  <si>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</si>
  <si>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</si>
  <si>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</si>
  <si>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</si>
  <si>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</si>
  <si>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</si>
  <si>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</si>
  <si>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</si>
  <si>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</si>
  <si>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</si>
  <si>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</si>
  <si>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</si>
  <si>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</si>
  <si>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</si>
  <si>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</si>
  <si>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</si>
  <si>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</si>
  <si>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</si>
  <si>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</si>
  <si>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</si>
  <si>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</si>
  <si>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</si>
  <si>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</si>
  <si>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</si>
  <si>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</si>
  <si>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</si>
  <si>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</si>
  <si>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</si>
  <si>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</si>
  <si>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</si>
  <si>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</si>
  <si>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</si>
  <si>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</si>
  <si>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</si>
  <si>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</si>
  <si>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</si>
  <si>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</si>
  <si>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</si>
  <si>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</si>
  <si>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</si>
  <si>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</si>
  <si>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</si>
  <si>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</si>
  <si>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</si>
  <si>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</si>
  <si>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</si>
  <si>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</si>
  <si>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</si>
  <si>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</si>
  <si>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</si>
  <si>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</si>
  <si>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</si>
  <si>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</si>
  <si>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</si>
  <si>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</si>
  <si>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</si>
  <si>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</si>
  <si>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</si>
  <si>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</si>
  <si>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</si>
  <si>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</si>
  <si>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</si>
  <si>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</si>
  <si>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</si>
  <si>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</si>
  <si>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</si>
  <si>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</si>
  <si>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</si>
  <si>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</si>
  <si>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</si>
  <si>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</si>
  <si>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</si>
  <si>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</si>
  <si>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</si>
  <si>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</si>
  <si>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</si>
  <si>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</si>
  <si>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</si>
  <si>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</si>
  <si>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</si>
  <si>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</si>
  <si>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</si>
  <si>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</si>
  <si>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</si>
  <si>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</si>
  <si>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</si>
  <si>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</si>
  <si>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</si>
  <si>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</si>
  <si>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</si>
  <si>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</si>
  <si>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</si>
  <si>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</si>
  <si>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</si>
  <si>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</si>
  <si>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</si>
  <si>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</si>
  <si>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</si>
  <si>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</si>
  <si>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</si>
  <si>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</si>
  <si>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</si>
  <si>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</si>
  <si>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</si>
  <si>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</si>
  <si>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</si>
  <si>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</si>
  <si>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</si>
  <si>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</si>
  <si>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</si>
  <si>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</si>
  <si>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</si>
  <si>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</si>
  <si>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</si>
  <si>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</si>
  <si>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</si>
  <si>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</si>
  <si>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</si>
  <si>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</si>
  <si>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</si>
  <si>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</si>
  <si>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</si>
  <si>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</si>
  <si>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</si>
  <si>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</si>
  <si>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</si>
  <si>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</si>
  <si>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</si>
  <si>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</si>
  <si>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</si>
  <si>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</si>
  <si>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</si>
  <si>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</si>
  <si>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</si>
  <si>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</si>
  <si>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</si>
  <si>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</si>
  <si>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</si>
  <si>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</si>
  <si>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</si>
  <si>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</si>
  <si>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</si>
  <si>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</si>
  <si>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</si>
  <si>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</si>
  <si>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</si>
  <si>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</si>
  <si>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</si>
  <si>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</si>
  <si>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</si>
  <si>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</si>
  <si>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</si>
  <si>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</si>
  <si>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</si>
  <si>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</si>
  <si>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</si>
  <si>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</si>
  <si>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</si>
  <si>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</si>
  <si>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</si>
  <si>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</si>
  <si>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</si>
  <si>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</si>
  <si>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</si>
  <si>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</si>
  <si>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</si>
  <si>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</si>
  <si>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</si>
  <si>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</si>
  <si>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</si>
  <si>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</si>
  <si>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</si>
  <si>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</si>
  <si>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</si>
  <si>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</si>
  <si>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</si>
  <si>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</si>
  <si>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</si>
  <si>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</si>
  <si>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</si>
  <si>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</si>
  <si>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</si>
  <si>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</si>
  <si>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</si>
  <si>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</si>
  <si>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</si>
  <si>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</si>
  <si>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</si>
  <si>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</si>
  <si>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</si>
  <si>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</si>
  <si>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</si>
  <si>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</si>
  <si>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</si>
  <si>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</si>
  <si>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</si>
  <si>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</si>
  <si>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</si>
  <si>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</si>
  <si>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</si>
  <si>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</si>
  <si>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</si>
  <si>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</si>
  <si>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</si>
  <si>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</si>
  <si>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</si>
  <si>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</si>
  <si>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</si>
  <si>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</si>
  <si>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</si>
  <si>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</si>
  <si>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</si>
  <si>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</si>
  <si>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</si>
  <si>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</si>
  <si>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</si>
  <si>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</si>
  <si>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</si>
  <si>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</si>
  <si>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</si>
  <si>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</si>
  <si>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</si>
  <si>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</si>
  <si>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</si>
  <si>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</si>
  <si>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</si>
  <si>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</si>
  <si>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</si>
  <si>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</si>
  <si>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</si>
  <si>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</si>
  <si>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</si>
  <si>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</si>
  <si>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</si>
  <si>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</si>
  <si>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</si>
  <si>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</si>
  <si>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</si>
  <si>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</si>
  <si>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</si>
  <si>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</si>
  <si>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</si>
  <si>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</si>
  <si>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</si>
  <si>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</si>
  <si>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</si>
  <si>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</si>
  <si>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</si>
  <si>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</si>
  <si>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</si>
  <si>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</si>
  <si>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</si>
  <si>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</si>
  <si>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</si>
  <si>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</si>
  <si>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</si>
  <si>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</si>
  <si>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</si>
  <si>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</si>
  <si>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</si>
  <si>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</si>
  <si>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</si>
  <si>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</si>
  <si>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</si>
  <si>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</si>
  <si>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</si>
  <si>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</si>
  <si>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</si>
  <si>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</si>
  <si>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</si>
  <si>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</si>
  <si>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</si>
  <si>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</si>
  <si>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</si>
  <si>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</si>
  <si>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</si>
  <si>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</si>
  <si>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</si>
  <si>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</si>
  <si>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</si>
  <si>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</si>
  <si>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</si>
  <si>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</si>
  <si>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</si>
  <si>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</si>
  <si>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</si>
  <si>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</si>
  <si>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</si>
  <si>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</si>
  <si>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</si>
  <si>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</si>
  <si>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</si>
  <si>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</si>
  <si>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</si>
  <si>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</si>
  <si>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</si>
  <si>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</si>
  <si>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</si>
  <si>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</si>
  <si>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</si>
  <si>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</si>
  <si>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</si>
  <si>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</si>
  <si>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</si>
  <si>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</si>
  <si>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</si>
  <si>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</si>
  <si>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</si>
  <si>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</si>
  <si>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</si>
  <si>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</si>
  <si>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</si>
  <si>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</si>
  <si>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</si>
  <si>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</si>
  <si>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</si>
  <si>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</si>
  <si>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</si>
  <si>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</si>
  <si>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</si>
  <si>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</si>
  <si>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</si>
  <si>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</si>
  <si>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</si>
  <si>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</si>
  <si>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</si>
  <si>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</si>
  <si>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</si>
  <si>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</si>
  <si>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</si>
  <si>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</si>
  <si>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</si>
  <si>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</si>
  <si>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</si>
  <si>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</si>
  <si>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</si>
  <si>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</si>
  <si>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</si>
  <si>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</si>
  <si>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</si>
  <si>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</si>
  <si>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</si>
  <si>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</si>
  <si>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</si>
  <si>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</si>
  <si>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</si>
  <si>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</si>
  <si>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</si>
  <si>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</si>
  <si>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</si>
  <si>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</si>
  <si>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</si>
  <si>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</si>
  <si>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</si>
  <si>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</si>
  <si>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</si>
  <si>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</si>
  <si>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</si>
  <si>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</si>
  <si>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</si>
  <si>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</si>
  <si>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</si>
  <si>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</si>
  <si>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</si>
  <si>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</si>
  <si>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</si>
  <si>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</si>
  <si>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</si>
  <si>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</si>
  <si>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</si>
  <si>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</si>
  <si>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</si>
  <si>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</si>
  <si>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</si>
  <si>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</si>
  <si>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</si>
  <si>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</si>
  <si>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</si>
  <si>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</si>
  <si>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</si>
  <si>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</si>
  <si>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</si>
  <si>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</si>
  <si>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</si>
  <si>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</si>
  <si>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</si>
  <si>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</si>
  <si>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</si>
  <si>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</si>
  <si>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</si>
  <si>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</si>
  <si>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</si>
  <si>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</si>
  <si>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</si>
  <si>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</si>
  <si>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</si>
  <si>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</si>
  <si>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</si>
  <si>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</si>
  <si>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</si>
  <si>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</si>
  <si>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</si>
  <si>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</si>
  <si>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</si>
  <si>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</si>
  <si>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</si>
  <si>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</si>
  <si>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</si>
  <si>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</si>
  <si>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</si>
  <si>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</si>
  <si>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</si>
  <si>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</si>
  <si>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</si>
  <si>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</si>
  <si>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</si>
  <si>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</si>
  <si>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</si>
  <si>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</si>
  <si>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</si>
  <si>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</si>
  <si>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</si>
  <si>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</si>
  <si>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</si>
  <si>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</si>
  <si>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</si>
  <si>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</si>
  <si>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</si>
  <si>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</si>
  <si>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</si>
  <si>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</si>
  <si>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</si>
  <si>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</si>
  <si>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</si>
  <si>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</si>
  <si>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</si>
  <si>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</si>
  <si>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</si>
  <si>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</si>
  <si>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</si>
  <si>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</si>
  <si>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</si>
  <si>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</si>
  <si>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</si>
  <si>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</si>
  <si>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</si>
  <si>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</si>
  <si>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</si>
  <si>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</si>
  <si>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</si>
  <si>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</si>
  <si>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</si>
  <si>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</si>
  <si>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</si>
  <si>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</si>
  <si>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</si>
  <si>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</si>
  <si>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</si>
  <si>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</si>
  <si>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</si>
  <si>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</si>
  <si>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</si>
  <si>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</si>
  <si>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</si>
  <si>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</si>
  <si>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</si>
  <si>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</si>
  <si>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</si>
  <si>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</si>
  <si>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</si>
  <si>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</si>
  <si>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</si>
  <si>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</si>
  <si>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</si>
  <si>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</si>
  <si>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</si>
  <si>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</si>
  <si>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</si>
  <si>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</si>
  <si>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</si>
  <si>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</si>
  <si>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</si>
  <si>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</si>
  <si>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</si>
  <si>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</si>
  <si>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</si>
  <si>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</si>
  <si>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</si>
  <si>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</si>
  <si>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</si>
  <si>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</si>
  <si>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</si>
  <si>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</si>
  <si>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</si>
  <si>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</si>
  <si>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</si>
  <si>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</si>
  <si>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</si>
  <si>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</si>
  <si>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</si>
  <si>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</si>
  <si>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</si>
  <si>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</si>
  <si>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</si>
  <si>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</si>
  <si>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</si>
  <si>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</si>
  <si>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</si>
  <si>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</si>
  <si>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</si>
  <si>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</si>
  <si>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</si>
  <si>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</si>
  <si>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</si>
  <si>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</si>
  <si>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</si>
  <si>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</si>
  <si>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</si>
  <si>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</si>
  <si>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</si>
  <si>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</si>
  <si>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</si>
  <si>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</si>
  <si>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</si>
  <si>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</si>
  <si>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</si>
  <si>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</si>
  <si>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</si>
  <si>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</si>
  <si>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</si>
  <si>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</si>
  <si>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</si>
  <si>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</si>
  <si>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</si>
  <si>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</si>
  <si>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</si>
  <si>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</si>
  <si>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</si>
  <si>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</si>
  <si>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</si>
  <si>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</si>
  <si>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</si>
  <si>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</si>
  <si>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</si>
  <si>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</si>
  <si>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</si>
  <si>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</si>
  <si>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</si>
  <si>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</si>
  <si>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</si>
  <si>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</si>
  <si>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</si>
  <si>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</si>
  <si>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</si>
  <si>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</si>
  <si>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</si>
  <si>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</si>
  <si>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</si>
  <si>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</si>
  <si>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</si>
  <si>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</si>
  <si>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</si>
  <si>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</si>
  <si>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</si>
  <si>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</si>
  <si>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</si>
  <si>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</si>
  <si>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</si>
  <si>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</si>
  <si>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</si>
  <si>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</si>
  <si>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</si>
  <si>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</si>
  <si>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</si>
  <si>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</si>
  <si>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</si>
  <si>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</si>
  <si>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</si>
  <si>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</si>
  <si>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</si>
  <si>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</si>
  <si>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</si>
  <si>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</si>
  <si>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</si>
  <si>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</si>
  <si>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</si>
  <si>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</si>
  <si>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</si>
  <si>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</si>
  <si>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</si>
  <si>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</si>
  <si>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</si>
  <si>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</si>
  <si>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</si>
  <si>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</si>
  <si>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</si>
  <si>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</si>
  <si>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</si>
  <si>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</si>
  <si>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</si>
  <si>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</si>
  <si>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</si>
  <si>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</si>
  <si>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</si>
  <si>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</si>
  <si>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</si>
  <si>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</si>
  <si>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</si>
  <si>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</si>
  <si>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</si>
  <si>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</si>
  <si>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</si>
  <si>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</si>
  <si>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</si>
  <si>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</si>
  <si>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</si>
  <si>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</si>
  <si>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</si>
  <si>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</si>
  <si>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</si>
  <si>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</si>
  <si>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</si>
  <si>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</si>
  <si>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</si>
  <si>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</si>
  <si>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</si>
  <si>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</si>
  <si>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</si>
  <si>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</si>
  <si>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</si>
  <si>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</si>
  <si>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</si>
  <si>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</si>
  <si>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</si>
  <si>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</si>
  <si>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</si>
  <si>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</si>
  <si>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</si>
  <si>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</si>
  <si>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</si>
  <si>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</si>
  <si>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</si>
  <si>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</si>
  <si>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</si>
  <si>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</si>
  <si>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</si>
  <si>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</si>
  <si>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</si>
  <si>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</si>
  <si>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</si>
  <si>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</si>
  <si>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</si>
  <si>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</si>
  <si>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</si>
  <si>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</si>
  <si>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</si>
  <si>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</si>
  <si>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</si>
  <si>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</si>
  <si>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</si>
  <si>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</si>
  <si>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</si>
  <si>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</si>
  <si>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</si>
  <si>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</si>
  <si>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</si>
  <si>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</si>
  <si>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</si>
  <si>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</si>
  <si>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</si>
  <si>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</si>
  <si>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</si>
  <si>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</si>
  <si>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</si>
  <si>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</si>
  <si>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</si>
  <si>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</si>
  <si>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</si>
  <si>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</si>
  <si>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</si>
  <si>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</si>
  <si>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</si>
  <si>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</si>
  <si>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</si>
  <si>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</si>
  <si>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</si>
  <si>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</si>
  <si>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</si>
  <si>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</si>
  <si>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</si>
  <si>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</si>
  <si>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</si>
  <si>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</si>
  <si>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</si>
  <si>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</si>
  <si>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</si>
  <si>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</si>
  <si>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</si>
  <si>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</si>
  <si>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</si>
  <si>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</si>
  <si>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</si>
  <si>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</si>
  <si>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</si>
  <si>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</si>
  <si>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</si>
  <si>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</si>
  <si>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</si>
  <si>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</si>
  <si>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</si>
  <si>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</si>
  <si>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</si>
  <si>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</si>
  <si>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</si>
  <si>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</si>
  <si>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</si>
  <si>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</si>
  <si>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</si>
  <si>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</si>
  <si>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</si>
  <si>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</si>
  <si>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</si>
  <si>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</si>
  <si>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</si>
  <si>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</si>
  <si>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</si>
  <si>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</si>
  <si>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</si>
  <si>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</si>
  <si>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</si>
  <si>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</si>
  <si>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</si>
  <si>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</si>
  <si>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</si>
  <si>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</si>
  <si>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</si>
  <si>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</si>
  <si>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</si>
  <si>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</si>
  <si>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</si>
  <si>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</si>
  <si>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</si>
  <si>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</si>
  <si>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</si>
  <si>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</si>
  <si>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</si>
  <si>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</si>
  <si>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</si>
  <si>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</si>
  <si>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</si>
  <si>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</si>
  <si>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</si>
  <si>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</si>
  <si>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</si>
  <si>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</si>
  <si>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</si>
  <si>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</si>
  <si>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</si>
  <si>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</si>
  <si>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</si>
  <si>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</si>
  <si>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</si>
  <si>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</si>
  <si>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</si>
  <si>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</si>
  <si>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</si>
  <si>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</si>
  <si>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</si>
  <si>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</si>
  <si>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</si>
  <si>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</si>
  <si>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</si>
  <si>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</si>
  <si>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</si>
  <si>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</si>
  <si>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</si>
  <si>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</si>
  <si>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</si>
  <si>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</si>
  <si>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</si>
  <si>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</si>
  <si>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</si>
  <si>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</si>
  <si>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</si>
  <si>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</si>
  <si>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</si>
  <si>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</si>
  <si>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</si>
  <si>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</si>
  <si>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</si>
  <si>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</si>
  <si>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</si>
  <si>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</si>
  <si>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</si>
  <si>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</si>
  <si>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</si>
  <si>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</si>
  <si>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</si>
  <si>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</si>
  <si>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</si>
  <si>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</si>
  <si>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</si>
  <si>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</si>
  <si>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</si>
  <si>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</si>
  <si>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</si>
  <si>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</si>
  <si>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</si>
  <si>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</si>
  <si>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</si>
  <si>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</si>
  <si>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</si>
  <si>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</si>
  <si>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</si>
  <si>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</si>
  <si>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</si>
  <si>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</si>
  <si>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</si>
  <si>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</si>
  <si>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</si>
  <si>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</si>
  <si>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</si>
  <si>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</si>
  <si>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</si>
  <si>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</si>
  <si>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</si>
  <si>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</si>
  <si>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</si>
  <si>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</si>
  <si>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</si>
  <si>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</si>
  <si>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</si>
  <si>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</si>
  <si>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</si>
  <si>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</si>
  <si>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</si>
  <si>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</si>
  <si>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</si>
  <si>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</si>
  <si>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</si>
  <si>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</si>
  <si>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</si>
  <si>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</si>
  <si>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</si>
  <si>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</si>
  <si>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</si>
  <si>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</si>
  <si>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</si>
  <si>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</si>
  <si>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</si>
  <si>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</si>
  <si>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</si>
  <si>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</si>
  <si>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</si>
  <si>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</si>
  <si>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</si>
  <si>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</si>
  <si>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</si>
  <si>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</si>
  <si>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</si>
  <si>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</si>
  <si>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</si>
  <si>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</si>
  <si>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</si>
  <si>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</si>
  <si>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</si>
  <si>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</si>
  <si>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</si>
  <si>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</si>
  <si>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</si>
  <si>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</si>
  <si>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</si>
  <si>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</si>
  <si>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</si>
  <si>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</si>
  <si>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</si>
  <si>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</si>
  <si>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</si>
  <si>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</si>
  <si>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</si>
  <si>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</si>
  <si>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</si>
  <si>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</si>
  <si>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</si>
  <si>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</si>
  <si>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</si>
  <si>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</si>
  <si>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</si>
  <si>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</si>
  <si>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</si>
  <si>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</si>
  <si>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</si>
  <si>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</si>
  <si>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</si>
  <si>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</si>
  <si>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</si>
  <si>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</si>
  <si>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</si>
  <si>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</si>
  <si>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</si>
  <si>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</si>
  <si>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</si>
  <si>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</si>
  <si>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</si>
  <si>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</si>
  <si>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</si>
  <si>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</si>
  <si>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</si>
  <si>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</si>
  <si>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</si>
  <si>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</si>
  <si>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</si>
  <si>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</si>
  <si>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</si>
  <si>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</si>
  <si>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</si>
  <si>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</si>
  <si>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</si>
  <si>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</si>
  <si>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</si>
  <si>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</si>
  <si>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</si>
  <si>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</si>
  <si>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</si>
  <si>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</si>
  <si>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</si>
  <si>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</si>
  <si>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</si>
  <si>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</si>
  <si>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</si>
  <si>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</si>
  <si>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</si>
  <si>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</si>
  <si>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</si>
  <si>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</si>
  <si>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</si>
  <si>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</si>
  <si>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</si>
  <si>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</si>
  <si>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</si>
  <si>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</si>
  <si>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</si>
  <si>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</si>
  <si>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</si>
  <si>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</si>
  <si>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</si>
  <si>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</si>
  <si>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</si>
  <si>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</si>
  <si>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</si>
  <si>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</si>
  <si>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</si>
  <si>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</si>
  <si>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</si>
  <si>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</si>
  <si>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</si>
  <si>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</si>
  <si>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</si>
  <si>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</si>
  <si>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</si>
  <si>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</si>
  <si>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</si>
  <si>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</si>
  <si>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</si>
  <si>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</si>
  <si>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</si>
  <si>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</si>
  <si>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</si>
  <si>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</si>
  <si>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</si>
  <si>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</si>
  <si>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</si>
  <si>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</si>
  <si>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</si>
  <si>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</si>
  <si>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</si>
  <si>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</si>
  <si>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</si>
  <si>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</si>
  <si>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</si>
  <si>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</si>
  <si>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</si>
  <si>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</si>
  <si>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</si>
  <si>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</si>
  <si>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</si>
  <si>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</si>
  <si>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</si>
  <si>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</si>
  <si>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</si>
  <si>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</si>
  <si>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</si>
  <si>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</si>
  <si>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</si>
  <si>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</si>
  <si>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</si>
  <si>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</si>
  <si>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</si>
  <si>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</si>
  <si>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</si>
  <si>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</si>
  <si>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</si>
  <si>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</si>
  <si>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</si>
  <si>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</si>
  <si>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</si>
  <si>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</si>
  <si>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</si>
  <si>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</si>
  <si>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</si>
  <si>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</si>
  <si>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</si>
  <si>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</si>
  <si>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</si>
  <si>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</si>
  <si>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</si>
  <si>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</si>
  <si>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</si>
  <si>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</si>
  <si>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</si>
  <si>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</si>
  <si>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</si>
  <si>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</si>
  <si>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</si>
  <si>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</si>
  <si>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</si>
  <si>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</si>
  <si>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</si>
  <si>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</si>
  <si>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</si>
  <si>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</si>
  <si>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</si>
  <si>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</si>
  <si>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</si>
  <si>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</si>
  <si>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</si>
  <si>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</si>
  <si>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</si>
  <si>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</si>
  <si>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</si>
  <si>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</si>
  <si>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</si>
  <si>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</si>
  <si>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</si>
  <si>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</si>
  <si>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</si>
  <si>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</si>
  <si>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</si>
  <si>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</si>
  <si>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</si>
  <si>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</si>
  <si>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</si>
  <si>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</si>
  <si>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</si>
  <si>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</si>
  <si>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</si>
  <si>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</si>
  <si>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</si>
  <si>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</si>
  <si>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</si>
  <si>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</si>
  <si>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</si>
  <si>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</si>
  <si>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</si>
  <si>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</si>
  <si>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</si>
  <si>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</si>
  <si>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</si>
  <si>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</si>
  <si>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</si>
  <si>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</si>
  <si>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</si>
  <si>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</si>
  <si>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</si>
  <si>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</si>
  <si>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</si>
  <si>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</si>
  <si>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</si>
  <si>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</si>
  <si>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</si>
  <si>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</si>
  <si>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</si>
  <si>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</si>
  <si>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</si>
  <si>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</si>
  <si>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</si>
  <si>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</si>
  <si>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</si>
  <si>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</si>
  <si>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</si>
  <si>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</si>
  <si>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</si>
  <si>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</si>
  <si>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</si>
  <si>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</si>
  <si>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</si>
  <si>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</si>
  <si>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</si>
  <si>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</si>
  <si>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</si>
  <si>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</si>
  <si>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</si>
  <si>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</si>
  <si>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</si>
  <si>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</si>
  <si>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</si>
  <si>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</si>
  <si>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</si>
  <si>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</si>
  <si>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</si>
  <si>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</si>
  <si>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</si>
  <si>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</si>
  <si>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</si>
  <si>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</si>
  <si>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</si>
  <si>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</si>
  <si>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</si>
  <si>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</si>
  <si>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</si>
  <si>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</si>
  <si>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</si>
  <si>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</si>
  <si>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</si>
  <si>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</si>
  <si>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</si>
  <si>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</si>
  <si>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</si>
  <si>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</si>
  <si>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</si>
  <si>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</si>
  <si>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</si>
  <si>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</si>
  <si>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</si>
  <si>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</si>
  <si>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</si>
  <si>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</si>
  <si>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</si>
  <si>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</si>
  <si>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</si>
  <si>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</si>
  <si>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</si>
  <si>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</si>
  <si>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</si>
  <si>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</si>
  <si>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</si>
  <si>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</si>
  <si>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</si>
  <si>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</si>
  <si>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</si>
  <si>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</si>
  <si>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</si>
  <si>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</si>
  <si>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</si>
  <si>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</si>
  <si>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</si>
  <si>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</si>
  <si>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</si>
  <si>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</si>
  <si>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</si>
  <si>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</si>
  <si>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</si>
  <si>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</si>
  <si>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</si>
  <si>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</si>
  <si>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</si>
  <si>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</si>
  <si>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</si>
  <si>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</si>
  <si>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</si>
  <si>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</si>
  <si>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</si>
  <si>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</si>
  <si>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</si>
  <si>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</si>
  <si>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</si>
  <si>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</si>
  <si>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</si>
  <si>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</si>
  <si>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</si>
  <si>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</si>
  <si>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</si>
  <si>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</si>
  <si>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</si>
  <si>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</si>
  <si>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</si>
  <si>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</si>
  <si>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</si>
  <si>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</si>
  <si>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</si>
  <si>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</si>
  <si>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</si>
  <si>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</si>
  <si>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</si>
  <si>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</si>
  <si>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</si>
  <si>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</si>
  <si>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</si>
  <si>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</si>
  <si>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</si>
  <si>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</si>
  <si>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</si>
  <si>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</si>
  <si>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</si>
  <si>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</si>
  <si>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</si>
  <si>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</si>
  <si>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</si>
  <si>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</si>
  <si>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</si>
  <si>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</si>
  <si>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</si>
  <si>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</si>
  <si>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</si>
  <si>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</si>
  <si>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</si>
  <si>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</si>
  <si>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</si>
  <si>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</si>
  <si>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</si>
  <si>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</si>
  <si>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</si>
  <si>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</si>
  <si>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</si>
  <si>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</si>
  <si>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</si>
  <si>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</si>
  <si>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</si>
  <si>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</si>
  <si>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</si>
  <si>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</si>
  <si>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</si>
  <si>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</si>
  <si>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</si>
  <si>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</si>
  <si>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</si>
  <si>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</si>
  <si>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</si>
  <si>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</si>
  <si>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</si>
  <si>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</si>
  <si>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</si>
  <si>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</si>
  <si>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</si>
  <si>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</si>
  <si>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</si>
  <si>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</si>
  <si>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</si>
  <si>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</si>
  <si>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</si>
  <si>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</si>
  <si>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</si>
  <si>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</si>
  <si>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</si>
  <si>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</si>
  <si>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</si>
  <si>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</si>
  <si>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</si>
  <si>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</si>
  <si>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</si>
  <si>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</si>
  <si>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</si>
  <si>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</si>
  <si>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</si>
  <si>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</si>
  <si>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</si>
  <si>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</si>
  <si>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</si>
  <si>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</si>
  <si>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</si>
  <si>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</si>
  <si>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</si>
  <si>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</si>
  <si>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</si>
  <si>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</si>
  <si>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</si>
  <si>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</si>
  <si>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</si>
  <si>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</si>
  <si>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</si>
  <si>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</si>
  <si>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</si>
  <si>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</si>
  <si>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</si>
  <si>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</si>
  <si>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</si>
  <si>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</si>
  <si>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</si>
  <si>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</si>
  <si>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</si>
  <si>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</si>
  <si>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</si>
  <si>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</si>
  <si>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</si>
  <si>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</si>
  <si>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</si>
  <si>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</si>
  <si>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</si>
  <si>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</si>
  <si>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</si>
  <si>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</si>
  <si>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</si>
  <si>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</si>
  <si>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</si>
  <si>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</si>
  <si>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</si>
  <si>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</si>
  <si>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</si>
  <si>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</si>
  <si>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</si>
  <si>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</si>
  <si>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</si>
  <si>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</si>
  <si>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</si>
  <si>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</si>
  <si>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</si>
  <si>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</si>
  <si>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</si>
  <si>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</si>
  <si>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</si>
  <si>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</si>
  <si>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</si>
  <si>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</si>
  <si>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</si>
  <si>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</si>
  <si>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</si>
  <si>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</si>
  <si>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</si>
  <si>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</si>
  <si>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</si>
  <si>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</si>
  <si>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</si>
  <si>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</si>
  <si>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</si>
  <si>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</si>
  <si>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</si>
  <si>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</si>
  <si>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</si>
  <si>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</si>
  <si>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</si>
  <si>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</si>
  <si>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</si>
  <si>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</si>
  <si>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</si>
  <si>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</si>
  <si>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</si>
  <si>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</si>
  <si>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</si>
  <si>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</si>
  <si>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</si>
  <si>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</si>
  <si>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</si>
  <si>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</si>
  <si>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</si>
  <si>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</si>
  <si>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</si>
  <si>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</si>
  <si>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</si>
  <si>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</si>
  <si>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</si>
  <si>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</si>
  <si>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</si>
  <si>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</si>
  <si>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</si>
  <si>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</si>
  <si>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</si>
  <si>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</si>
  <si>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</si>
  <si>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</si>
  <si>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</si>
  <si>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</si>
  <si>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</si>
  <si>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</si>
  <si>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</si>
  <si>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</si>
  <si>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</si>
  <si>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</si>
  <si>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</si>
  <si>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</si>
  <si>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</si>
  <si>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</si>
  <si>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</si>
  <si>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</si>
  <si>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</si>
  <si>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</si>
  <si>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</si>
  <si>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</si>
  <si>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</si>
  <si>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</si>
  <si>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</si>
  <si>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</si>
  <si>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</si>
  <si>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</si>
  <si>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</si>
  <si>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</si>
  <si>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</si>
  <si>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</si>
  <si>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</si>
  <si>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</si>
  <si>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</si>
  <si>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</si>
  <si>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</si>
  <si>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</si>
  <si>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</si>
  <si>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</si>
  <si>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</si>
  <si>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</si>
  <si>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</si>
  <si>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</si>
  <si>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</si>
  <si>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</si>
  <si>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</si>
  <si>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</si>
  <si>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</si>
  <si>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</si>
  <si>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</si>
  <si>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</si>
  <si>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</si>
  <si>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</si>
  <si>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</si>
  <si>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</si>
  <si>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</si>
  <si>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</si>
  <si>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</si>
  <si>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</si>
  <si>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</si>
  <si>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</si>
  <si>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</si>
  <si>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</si>
  <si>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</si>
  <si>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</si>
  <si>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</si>
  <si>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</si>
  <si>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</si>
  <si>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</si>
  <si>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</si>
  <si>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</si>
  <si>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</si>
  <si>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</si>
  <si>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</si>
  <si>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</si>
  <si>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</si>
  <si>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</si>
  <si>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</si>
  <si>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</si>
  <si>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</si>
  <si>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</si>
  <si>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</si>
  <si>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</si>
  <si>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</si>
  <si>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</si>
  <si>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</si>
  <si>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</si>
  <si>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</si>
  <si>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</si>
  <si>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</si>
  <si>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</si>
  <si>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</si>
  <si>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</si>
  <si>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</si>
  <si>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</si>
  <si>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</si>
  <si>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</si>
  <si>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</si>
  <si>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</si>
  <si>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</si>
  <si>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</si>
  <si>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</si>
  <si>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</si>
  <si>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</si>
  <si>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</si>
  <si>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</si>
  <si>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</si>
  <si>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</si>
  <si>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</si>
  <si>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</si>
  <si>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</si>
  <si>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</si>
  <si>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</si>
  <si>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</si>
  <si>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</si>
  <si>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</si>
  <si>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</si>
  <si>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</si>
  <si>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</si>
  <si>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</si>
  <si>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</si>
  <si>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</si>
  <si>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</si>
  <si>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</si>
  <si>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</si>
  <si>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</si>
  <si>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</si>
  <si>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</si>
  <si>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</si>
  <si>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</si>
  <si>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</si>
  <si>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</si>
  <si>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</si>
  <si>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</si>
  <si>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</si>
  <si>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</si>
  <si>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</si>
  <si>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</si>
  <si>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</si>
  <si>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</si>
  <si>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</si>
  <si>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</si>
  <si>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</si>
  <si>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</si>
  <si>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</si>
  <si>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</si>
  <si>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</si>
  <si>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</si>
  <si>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</si>
  <si>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</si>
  <si>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</si>
  <si>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</si>
  <si>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</si>
  <si>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</si>
  <si>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</si>
  <si>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</si>
  <si>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</si>
  <si>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</si>
  <si>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</si>
  <si>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</si>
  <si>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</si>
  <si>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</si>
  <si>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</si>
  <si>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</si>
  <si>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</si>
  <si>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</si>
  <si>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</si>
  <si>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</si>
  <si>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</si>
  <si>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</si>
  <si>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</si>
  <si>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</si>
  <si>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</si>
  <si>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</si>
  <si>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</si>
  <si>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</si>
  <si>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</si>
  <si>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</si>
  <si>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</si>
  <si>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</si>
  <si>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</si>
  <si>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</si>
  <si>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</si>
  <si>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</si>
  <si>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</si>
  <si>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</si>
  <si>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</si>
  <si>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</si>
  <si>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</si>
  <si>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</si>
  <si>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</si>
  <si>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</si>
  <si>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</si>
  <si>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</si>
  <si>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</si>
  <si>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</si>
  <si>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</si>
  <si>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</si>
  <si>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</si>
  <si>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</si>
  <si>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</si>
  <si>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</si>
  <si>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</si>
  <si>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</si>
  <si>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</si>
  <si>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</si>
  <si>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</si>
  <si>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</si>
  <si>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</si>
  <si>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</si>
  <si>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</si>
  <si>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</si>
  <si>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</si>
  <si>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</si>
  <si>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</si>
  <si>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</si>
  <si>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</si>
  <si>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</si>
  <si>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</si>
  <si>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</si>
  <si>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</si>
  <si>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</si>
  <si>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</si>
  <si>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</si>
  <si>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</si>
  <si>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</si>
  <si>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</si>
  <si>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</si>
  <si>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</si>
  <si>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</si>
  <si>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</si>
  <si>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</si>
  <si>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</si>
  <si>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</si>
  <si>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</si>
  <si>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</si>
  <si>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</si>
  <si>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</si>
  <si>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</si>
  <si>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</si>
  <si>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</si>
  <si>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</si>
  <si>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</si>
  <si>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</si>
  <si>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</si>
  <si>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</si>
  <si>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</si>
  <si>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</si>
  <si>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</si>
  <si>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</si>
  <si>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</si>
  <si>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</si>
  <si>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</si>
  <si>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</si>
  <si>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</si>
  <si>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</si>
  <si>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</si>
  <si>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</si>
  <si>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</si>
  <si>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</si>
  <si>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</si>
  <si>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</si>
  <si>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</si>
  <si>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</si>
  <si>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</si>
  <si>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</si>
  <si>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</si>
  <si>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</si>
  <si>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</si>
  <si>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</si>
  <si>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</si>
  <si>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</si>
  <si>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</si>
  <si>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</si>
  <si>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</si>
  <si>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</si>
  <si>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</si>
  <si>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</si>
  <si>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</si>
  <si>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</si>
  <si>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</si>
  <si>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</si>
  <si>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</si>
  <si>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</si>
  <si>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</si>
  <si>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</si>
  <si>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</si>
  <si>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</si>
  <si>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</si>
  <si>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</si>
  <si>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</si>
  <si>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</si>
  <si>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</si>
  <si>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</si>
  <si>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</si>
  <si>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</si>
  <si>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</si>
  <si>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</si>
  <si>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</si>
  <si>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</si>
  <si>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</si>
  <si>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</si>
  <si>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</si>
  <si>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</si>
  <si>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</si>
  <si>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</si>
  <si>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</si>
  <si>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</si>
  <si>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</si>
  <si>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</si>
  <si>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</si>
  <si>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</si>
  <si>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</si>
  <si>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</si>
  <si>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</si>
  <si>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</si>
  <si>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</si>
  <si>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</si>
  <si>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</si>
  <si>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</si>
  <si>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</si>
  <si>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</si>
  <si>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</si>
  <si>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</si>
  <si>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</si>
  <si>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</si>
  <si>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</si>
  <si>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</si>
  <si>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</si>
  <si>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</si>
  <si>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</si>
  <si>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</si>
  <si>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</si>
  <si>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</si>
  <si>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</si>
  <si>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</si>
  <si>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</si>
  <si>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</si>
  <si>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</si>
  <si>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</si>
  <si>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</si>
  <si>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</si>
  <si>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</si>
  <si>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</si>
  <si>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</si>
  <si>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</si>
  <si>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</si>
  <si>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</si>
  <si>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</si>
  <si>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</si>
  <si>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</si>
  <si>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</si>
  <si>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</si>
  <si>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</si>
  <si>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</si>
  <si>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</si>
  <si>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</si>
  <si>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</si>
  <si>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</si>
  <si>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</si>
  <si>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</si>
  <si>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</si>
  <si>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</si>
  <si>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</si>
  <si>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</si>
  <si>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</si>
  <si>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</si>
  <si>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</si>
  <si>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</si>
  <si>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</si>
  <si>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</si>
  <si>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</si>
  <si>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</si>
  <si>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</si>
  <si>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</si>
  <si>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</si>
  <si>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</si>
  <si>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</si>
  <si>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</si>
  <si>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</si>
  <si>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</si>
  <si>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</si>
  <si>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</si>
  <si>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</si>
  <si>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</si>
  <si>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</si>
  <si>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</si>
  <si>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</si>
  <si>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</si>
  <si>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</si>
  <si>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</si>
  <si>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</si>
  <si>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</si>
  <si>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</si>
  <si>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</si>
  <si>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</si>
  <si>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</si>
  <si>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</si>
  <si>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</si>
  <si>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</si>
  <si>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</si>
  <si>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</si>
  <si>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</si>
  <si>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</si>
  <si>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</si>
  <si>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</si>
  <si>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</si>
  <si>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</si>
  <si>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</si>
  <si>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</si>
  <si>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</si>
  <si>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</si>
  <si>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</si>
  <si>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</si>
  <si>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</si>
  <si>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</si>
  <si>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</si>
  <si>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</si>
  <si>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</si>
  <si>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</si>
  <si>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</si>
  <si>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</si>
  <si>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</si>
  <si>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</si>
  <si>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</si>
  <si>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</si>
  <si>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</si>
  <si>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</si>
  <si>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</si>
  <si>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</si>
  <si>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</si>
  <si>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</si>
  <si>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</si>
  <si>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</si>
  <si>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</si>
  <si>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</si>
  <si>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</si>
  <si>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</si>
  <si>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</si>
  <si>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</si>
  <si>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</si>
  <si>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</si>
  <si>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</si>
  <si>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</si>
  <si>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</si>
  <si>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</si>
  <si>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</si>
  <si>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</si>
  <si>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</si>
  <si>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</si>
  <si>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</si>
  <si>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</si>
  <si>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</si>
  <si>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</si>
  <si>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</si>
  <si>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</si>
  <si>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</si>
  <si>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</si>
  <si>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</si>
  <si>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</si>
  <si>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</si>
  <si>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</si>
  <si>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</si>
  <si>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</si>
  <si>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</si>
  <si>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</si>
  <si>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</si>
  <si>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</si>
  <si>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</si>
  <si>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</si>
  <si>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</si>
  <si>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</si>
  <si>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</si>
  <si>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</si>
  <si>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</si>
  <si>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</si>
  <si>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</si>
  <si>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</si>
  <si>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</si>
  <si>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</si>
  <si>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</si>
  <si>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</si>
  <si>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</si>
  <si>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</si>
  <si>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</si>
  <si>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</si>
  <si>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</si>
  <si>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</si>
  <si>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</si>
  <si>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</si>
  <si>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</si>
  <si>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</si>
  <si>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</si>
  <si>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</si>
  <si>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</si>
  <si>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</si>
  <si>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</si>
  <si>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</si>
  <si>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</si>
  <si>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</si>
  <si>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</si>
  <si>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</si>
  <si>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</si>
  <si>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</si>
  <si>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</si>
  <si>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</si>
  <si>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</si>
  <si>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</si>
  <si>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</si>
  <si>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</si>
  <si>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</si>
  <si>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</si>
  <si>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</si>
  <si>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</si>
  <si>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</si>
  <si>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</si>
  <si>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</si>
  <si>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</si>
  <si>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</si>
  <si>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</si>
  <si>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</si>
  <si>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</si>
  <si>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</si>
  <si>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</si>
  <si>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</si>
  <si>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</si>
  <si>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</si>
  <si>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</si>
  <si>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</si>
  <si>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</si>
  <si>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</si>
  <si>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</si>
  <si>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</si>
  <si>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</si>
  <si>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</si>
  <si>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</si>
  <si>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</si>
  <si>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</si>
  <si>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</si>
  <si>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</si>
  <si>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</si>
  <si>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</si>
  <si>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</si>
  <si>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</si>
  <si>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</si>
  <si>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</si>
  <si>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</si>
  <si>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</si>
  <si>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</si>
  <si>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</si>
  <si>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</si>
  <si>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</si>
  <si>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</si>
  <si>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</si>
  <si>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</si>
  <si>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</si>
  <si>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</si>
  <si>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</si>
  <si>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</si>
  <si>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</si>
  <si>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</si>
  <si>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</si>
  <si>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</si>
  <si>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</si>
  <si>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</si>
  <si>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</si>
  <si>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</si>
  <si>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</si>
  <si>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</si>
  <si>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</si>
  <si>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</si>
  <si>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</si>
  <si>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</si>
  <si>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</si>
  <si>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</si>
  <si>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</si>
  <si>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</si>
  <si>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</si>
  <si>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</si>
  <si>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</si>
  <si>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</si>
  <si>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</si>
  <si>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</si>
  <si>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</si>
  <si>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</si>
  <si>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</si>
  <si>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</si>
  <si>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</si>
  <si>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</si>
  <si>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</si>
  <si>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</si>
  <si>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</si>
  <si>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</si>
  <si>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</si>
  <si>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</si>
  <si>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</si>
  <si>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</si>
  <si>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</si>
  <si>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</si>
  <si>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</si>
  <si>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</si>
  <si>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</si>
  <si>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</si>
  <si>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</si>
  <si>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</si>
  <si>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</si>
  <si>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</si>
  <si>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</si>
  <si>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</si>
  <si>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</si>
  <si>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</si>
  <si>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</si>
  <si>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</si>
  <si>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</si>
  <si>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</si>
  <si>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</si>
  <si>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</si>
  <si>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</si>
  <si>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</si>
  <si>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</si>
  <si>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</si>
  <si>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</si>
  <si>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</si>
  <si>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</si>
  <si>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</si>
  <si>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</si>
  <si>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</si>
  <si>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</si>
  <si>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</si>
  <si>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</si>
  <si>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</si>
  <si>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</si>
  <si>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</si>
  <si>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</si>
  <si>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</si>
  <si>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</si>
  <si>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</si>
  <si>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</si>
  <si>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</si>
  <si>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</si>
  <si>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</si>
  <si>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</si>
  <si>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</si>
  <si>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</si>
  <si>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</si>
  <si>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</si>
  <si>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</si>
  <si>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</si>
  <si>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</si>
  <si>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</si>
  <si>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</si>
  <si>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</si>
  <si>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</si>
  <si>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</si>
  <si>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</si>
  <si>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</si>
  <si>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</si>
  <si>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</si>
  <si>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</si>
  <si>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</si>
  <si>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</si>
  <si>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</si>
  <si>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</si>
  <si>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</si>
  <si>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</si>
  <si>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</si>
  <si>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</si>
  <si>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</si>
  <si>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</si>
  <si>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</si>
  <si>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</si>
  <si>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</si>
  <si>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</si>
  <si>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</si>
  <si>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</si>
  <si>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</si>
  <si>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</si>
  <si>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</si>
  <si>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</si>
  <si>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</si>
  <si>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</si>
  <si>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</si>
  <si>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</si>
  <si>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</si>
  <si>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</si>
  <si>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</si>
  <si>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</si>
  <si>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</si>
  <si>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</si>
  <si>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</si>
  <si>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</si>
  <si>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</si>
  <si>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</si>
  <si>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</si>
  <si>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</si>
  <si>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</si>
  <si>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</si>
  <si>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</si>
  <si>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</si>
  <si>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</si>
  <si>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</si>
  <si>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</si>
  <si>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</si>
  <si>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</si>
  <si>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</si>
  <si>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</si>
  <si>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</si>
  <si>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</si>
  <si>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</si>
  <si>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</si>
  <si>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</si>
  <si>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</si>
  <si>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</si>
  <si>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</si>
  <si>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</si>
  <si>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</si>
  <si>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</si>
  <si>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</si>
  <si>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</si>
  <si>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</si>
  <si>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</si>
  <si>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</si>
  <si>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</si>
  <si>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</si>
  <si>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</si>
  <si>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</si>
  <si>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</si>
  <si>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</si>
  <si>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</si>
  <si>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</si>
  <si>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</si>
  <si>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</si>
  <si>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</si>
  <si>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</si>
  <si>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</si>
  <si>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</si>
  <si>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</si>
  <si>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</si>
  <si>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</si>
  <si>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</si>
  <si>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</si>
  <si>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</si>
  <si>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</si>
  <si>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</si>
  <si>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</si>
  <si>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</si>
  <si>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</si>
  <si>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</si>
  <si>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</si>
  <si>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</si>
  <si>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</si>
  <si>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</si>
  <si>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</si>
  <si>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</si>
  <si>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</si>
  <si>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</si>
  <si>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</si>
  <si>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</si>
  <si>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</si>
  <si>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</si>
  <si>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</si>
  <si>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</si>
  <si>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</si>
  <si>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</si>
  <si>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</si>
  <si>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</si>
  <si>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</si>
  <si>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</si>
  <si>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</si>
  <si>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</si>
  <si>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</si>
  <si>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</si>
  <si>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</si>
  <si>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</si>
  <si>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</si>
  <si>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</si>
  <si>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</si>
  <si>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</si>
  <si>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</si>
  <si>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</si>
  <si>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</si>
  <si>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</si>
  <si>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</si>
  <si>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</si>
  <si>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</si>
  <si>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</si>
  <si>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</si>
  <si>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</si>
  <si>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</si>
  <si>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</si>
  <si>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</si>
  <si>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</si>
  <si>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</si>
  <si>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</si>
  <si>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</si>
  <si>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</si>
  <si>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</si>
  <si>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</si>
  <si>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</si>
  <si>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</si>
  <si>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</si>
  <si>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</si>
  <si>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</si>
  <si>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</si>
  <si>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</si>
  <si>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</si>
  <si>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</si>
  <si>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</si>
  <si>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</si>
  <si>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</si>
  <si>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</si>
  <si>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</si>
  <si>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</si>
  <si>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</si>
  <si>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</si>
  <si>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</si>
  <si>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</si>
  <si>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</si>
  <si>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</si>
  <si>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</si>
  <si>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</si>
  <si>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</si>
  <si>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</si>
  <si>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</si>
  <si>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</si>
  <si>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</si>
  <si>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</si>
  <si>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</si>
  <si>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</si>
  <si>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</si>
  <si>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</si>
  <si>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</si>
  <si>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</si>
  <si>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</si>
  <si>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</si>
  <si>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</si>
  <si>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</si>
  <si>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</si>
  <si>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</si>
  <si>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</si>
  <si>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</si>
  <si>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</si>
  <si>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</si>
  <si>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</si>
  <si>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</si>
  <si>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</si>
  <si>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</si>
  <si>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</si>
  <si>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</si>
  <si>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</si>
  <si>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</si>
  <si>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</si>
  <si>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</si>
  <si>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</si>
  <si>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</si>
  <si>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</si>
  <si>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</si>
  <si>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</si>
  <si>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</si>
  <si>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</si>
  <si>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</si>
  <si>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</si>
  <si>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</si>
  <si>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</si>
  <si>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</si>
  <si>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</si>
  <si>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</si>
  <si>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</si>
  <si>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</si>
  <si>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</si>
  <si>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</si>
  <si>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</si>
  <si>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</si>
  <si>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</si>
  <si>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</si>
  <si>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</si>
  <si>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</si>
  <si>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</si>
  <si>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</si>
  <si>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</si>
  <si>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</si>
  <si>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</si>
  <si>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</si>
  <si>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</si>
  <si>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</si>
  <si>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</si>
  <si>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</si>
  <si>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</si>
  <si>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</si>
  <si>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</si>
  <si>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</si>
  <si>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</si>
  <si>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</si>
  <si>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</si>
  <si>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</si>
  <si>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</si>
  <si>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</si>
  <si>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</si>
  <si>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</si>
  <si>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</si>
  <si>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</si>
  <si>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</si>
  <si>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</si>
  <si>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</si>
  <si>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</si>
  <si>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</si>
  <si>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</si>
  <si>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</si>
  <si>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</si>
  <si>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</si>
  <si>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</si>
  <si>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</si>
  <si>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</si>
  <si>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</si>
  <si>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</si>
  <si>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</si>
  <si>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</si>
  <si>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</si>
  <si>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</si>
  <si>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</si>
  <si>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</si>
  <si>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</si>
  <si>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</si>
  <si>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</si>
  <si>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</si>
  <si>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</si>
  <si>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</si>
  <si>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</si>
  <si>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</si>
  <si>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</si>
  <si>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</si>
  <si>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</si>
  <si>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</si>
  <si>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</si>
  <si>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</si>
  <si>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</si>
  <si>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</si>
  <si>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</si>
  <si>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</si>
  <si>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</si>
  <si>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</si>
  <si>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</si>
  <si>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</si>
  <si>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</si>
  <si>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</si>
  <si>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</si>
  <si>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</si>
  <si>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</si>
  <si>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</si>
  <si>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</si>
  <si>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</si>
  <si>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</si>
  <si>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</si>
  <si>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</si>
  <si>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</si>
  <si>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</si>
  <si>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</si>
  <si>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</si>
  <si>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</si>
  <si>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</si>
  <si>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</si>
  <si>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</si>
  <si>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</si>
  <si>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</si>
  <si>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</si>
  <si>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</si>
  <si>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</si>
  <si>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</si>
  <si>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</si>
  <si>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</si>
  <si>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</si>
  <si>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</si>
  <si>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</si>
  <si>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</si>
  <si>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</si>
  <si>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</si>
  <si>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</si>
  <si>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</si>
  <si>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</si>
  <si>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</si>
  <si>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</si>
  <si>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</si>
  <si>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</si>
  <si>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</si>
  <si>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</si>
  <si>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</si>
  <si>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</si>
  <si>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</si>
  <si>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</si>
  <si>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</si>
  <si>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</si>
  <si>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</si>
  <si>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</si>
  <si>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</si>
  <si>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</si>
  <si>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</si>
  <si>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</si>
  <si>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</si>
  <si>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</si>
  <si>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</si>
  <si>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</si>
  <si>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</si>
  <si>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</si>
  <si>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</si>
  <si>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</si>
  <si>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</si>
  <si>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</si>
  <si>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</si>
  <si>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</si>
  <si>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</si>
  <si>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</si>
  <si>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</si>
  <si>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</si>
  <si>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</si>
  <si>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</si>
  <si>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</si>
  <si>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</si>
  <si>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</si>
  <si>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</si>
  <si>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</si>
  <si>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</si>
  <si>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</si>
  <si>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</si>
  <si>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</si>
  <si>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</si>
  <si>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</si>
  <si>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</si>
  <si>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</si>
  <si>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</si>
  <si>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</si>
  <si>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</si>
  <si>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</si>
  <si>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</si>
  <si>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</si>
  <si>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</si>
  <si>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</si>
  <si>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</si>
  <si>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</si>
  <si>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</si>
  <si>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</si>
  <si>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</si>
  <si>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</si>
  <si>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</si>
  <si>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</si>
  <si>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</si>
  <si>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</si>
  <si>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</si>
  <si>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</si>
  <si>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</si>
  <si>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</si>
  <si>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</si>
  <si>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</si>
  <si>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</si>
  <si>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</si>
  <si>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</si>
  <si>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</si>
  <si>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</si>
  <si>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</si>
  <si>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</si>
  <si>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</si>
  <si>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</si>
  <si>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</si>
  <si>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</si>
  <si>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</si>
  <si>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</si>
  <si>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</si>
  <si>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</si>
  <si>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</si>
  <si>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</si>
  <si>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</si>
  <si>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</si>
  <si>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</si>
  <si>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</si>
  <si>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</si>
  <si>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</si>
  <si>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</si>
  <si>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</si>
  <si>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</si>
  <si>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</si>
  <si>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</si>
  <si>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</si>
  <si>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</si>
  <si>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</si>
  <si>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</si>
  <si>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</si>
  <si>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</si>
  <si>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</si>
  <si>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</si>
  <si>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</si>
  <si>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</si>
  <si>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</si>
  <si>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</si>
  <si>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</si>
  <si>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</si>
  <si>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</si>
  <si>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</si>
  <si>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</si>
  <si>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</si>
  <si>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</si>
  <si>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</si>
  <si>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</si>
  <si>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</si>
  <si>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</si>
  <si>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</si>
  <si>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</si>
  <si>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</si>
  <si>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</si>
  <si>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</si>
  <si>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</si>
  <si>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</si>
  <si>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</si>
  <si>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</si>
  <si>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</si>
  <si>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</si>
  <si>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</si>
  <si>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</si>
  <si>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</si>
  <si>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</si>
  <si>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</si>
  <si>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</si>
  <si>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</si>
  <si>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</si>
  <si>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</si>
  <si>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</si>
  <si>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</si>
  <si>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</si>
  <si>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</si>
  <si>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</si>
  <si>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</si>
  <si>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</si>
  <si>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</si>
  <si>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</si>
  <si>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</si>
  <si>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</si>
  <si>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</si>
  <si>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</si>
  <si>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</si>
  <si>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</si>
  <si>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</si>
  <si>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</si>
  <si>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</si>
  <si>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</si>
  <si>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</si>
  <si>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</si>
  <si>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</si>
  <si>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</si>
  <si>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</si>
  <si>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</si>
  <si>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</si>
  <si>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</si>
  <si>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</si>
  <si>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</si>
  <si>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</si>
  <si>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</si>
  <si>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</si>
  <si>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</si>
  <si>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</si>
  <si>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</si>
  <si>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</si>
  <si>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</si>
  <si>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</si>
  <si>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</si>
  <si>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</si>
  <si>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</si>
  <si>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</si>
  <si>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</si>
  <si>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</si>
  <si>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</si>
  <si>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</si>
  <si>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</si>
  <si>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</si>
  <si>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</si>
  <si>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</si>
  <si>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</si>
  <si>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</si>
  <si>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</si>
  <si>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</si>
  <si>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</si>
  <si>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</si>
  <si>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</si>
  <si>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</si>
  <si>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</si>
  <si>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</si>
  <si>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</si>
  <si>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</si>
  <si>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</si>
  <si>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</si>
  <si>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</si>
  <si>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</si>
  <si>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</si>
  <si>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</si>
  <si>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</si>
  <si>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</si>
  <si>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</si>
  <si>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</si>
  <si>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</si>
  <si>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</si>
  <si>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</si>
  <si>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</si>
  <si>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</si>
  <si>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</si>
  <si>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</si>
  <si>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</si>
  <si>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</si>
  <si>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</si>
  <si>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</si>
  <si>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</si>
  <si>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</si>
  <si>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</si>
  <si>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</si>
  <si>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</si>
  <si>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</si>
  <si>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</si>
  <si>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</si>
  <si>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</si>
  <si>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</si>
  <si>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</si>
  <si>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</si>
  <si>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</si>
  <si>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</si>
  <si>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</si>
  <si>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</si>
  <si>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</si>
  <si>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</si>
  <si>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</si>
  <si>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</si>
  <si>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</si>
  <si>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</si>
  <si>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</si>
  <si>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</si>
  <si>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</si>
  <si>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</si>
  <si>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</si>
  <si>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</si>
  <si>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</si>
  <si>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</si>
  <si>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</si>
  <si>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</si>
  <si>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</si>
  <si>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</si>
  <si>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</si>
  <si>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</si>
  <si>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</si>
  <si>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</si>
  <si>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</si>
  <si>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</si>
  <si>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</si>
  <si>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</si>
  <si>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</si>
  <si>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</si>
  <si>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</si>
  <si>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</si>
  <si>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</si>
  <si>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</si>
  <si>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</si>
  <si>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</si>
  <si>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</si>
  <si>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</si>
  <si>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</si>
  <si>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</si>
  <si>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</si>
  <si>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</si>
  <si>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</si>
  <si>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</si>
  <si>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</si>
  <si>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</si>
  <si>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</si>
  <si>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</si>
  <si>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</si>
  <si>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</si>
  <si>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</si>
  <si>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</si>
  <si>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</si>
  <si>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</si>
  <si>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</si>
  <si>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</si>
  <si>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</si>
  <si>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</si>
  <si>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</si>
  <si>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</si>
  <si>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</si>
  <si>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</si>
  <si>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</si>
  <si>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</si>
  <si>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</si>
  <si>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</si>
  <si>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</si>
  <si>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</si>
  <si>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</si>
  <si>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</si>
  <si>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</si>
  <si>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</si>
  <si>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</si>
  <si>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</si>
  <si>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</si>
  <si>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</si>
  <si>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</si>
  <si>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</si>
  <si>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</si>
  <si>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</si>
  <si>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</si>
  <si>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</si>
  <si>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</si>
  <si>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</si>
  <si>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</si>
  <si>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</si>
  <si>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</si>
  <si>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</si>
  <si>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</si>
  <si>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</si>
  <si>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</si>
  <si>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</si>
  <si>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</si>
  <si>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</si>
  <si>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</si>
  <si>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</si>
  <si>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</si>
  <si>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</si>
  <si>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</si>
  <si>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</si>
  <si>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</si>
  <si>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</si>
  <si>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</si>
  <si>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</si>
  <si>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</si>
  <si>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</si>
  <si>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</si>
  <si>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</si>
  <si>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</si>
  <si>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</si>
  <si>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</si>
  <si>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</si>
  <si>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</si>
  <si>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</si>
  <si>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</si>
  <si>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</si>
  <si>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</si>
  <si>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</si>
  <si>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</si>
  <si>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</si>
  <si>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</si>
  <si>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</si>
  <si>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</si>
  <si>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</si>
  <si>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</si>
  <si>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</si>
  <si>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</si>
  <si>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</si>
  <si>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</si>
  <si>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</si>
  <si>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</si>
  <si>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</si>
  <si>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</si>
  <si>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</si>
  <si>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</si>
  <si>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</si>
  <si>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</si>
  <si>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</si>
  <si>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</si>
  <si>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</si>
  <si>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</si>
  <si>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</si>
  <si>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</si>
  <si>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</si>
  <si>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</si>
  <si>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</si>
  <si>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</si>
  <si>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</si>
  <si>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</si>
  <si>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</si>
  <si>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</si>
  <si>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</si>
  <si>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</si>
  <si>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</si>
  <si>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</si>
  <si>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</si>
  <si>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</si>
  <si>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</si>
  <si>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</si>
  <si>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</si>
  <si>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</si>
  <si>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</si>
  <si>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</si>
  <si>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</si>
  <si>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</si>
  <si>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</si>
  <si>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</si>
  <si>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</si>
  <si>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</si>
  <si>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</si>
  <si>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</si>
  <si>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</si>
  <si>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</si>
  <si>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</si>
  <si>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</si>
  <si>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</si>
  <si>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</si>
  <si>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</si>
  <si>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</si>
  <si>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</si>
  <si>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</si>
  <si>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</si>
  <si>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</si>
  <si>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</si>
  <si>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</si>
  <si>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</si>
  <si>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</si>
  <si>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</si>
  <si>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</si>
  <si>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</si>
  <si>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</si>
  <si>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</si>
  <si>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</si>
  <si>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</si>
  <si>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</si>
  <si>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</si>
  <si>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</si>
  <si>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</si>
  <si>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</si>
  <si>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</si>
  <si>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</si>
  <si>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</si>
  <si>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</si>
  <si>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</si>
  <si>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</si>
  <si>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</si>
  <si>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</si>
  <si>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</si>
  <si>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</si>
  <si>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</si>
  <si>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</si>
  <si>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</si>
  <si>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</si>
  <si>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</si>
  <si>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</si>
  <si>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</si>
  <si>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</si>
  <si>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</si>
  <si>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</si>
  <si>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</si>
  <si>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</si>
  <si>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</si>
  <si>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</si>
  <si>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</si>
  <si>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</si>
  <si>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</si>
  <si>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</si>
  <si>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</si>
  <si>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</si>
  <si>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</si>
  <si>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</si>
  <si>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</si>
  <si>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</si>
  <si>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</si>
  <si>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</si>
  <si>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</si>
  <si>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</si>
  <si>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</si>
  <si>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</si>
  <si>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</si>
  <si>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</si>
  <si>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</si>
  <si>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</si>
  <si>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</si>
  <si>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</si>
  <si>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</si>
  <si>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</si>
  <si>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</si>
  <si>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</si>
  <si>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</si>
  <si>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</si>
  <si>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</si>
  <si>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</si>
  <si>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</si>
  <si>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</si>
  <si>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</si>
  <si>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</si>
  <si>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</si>
  <si>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</si>
  <si>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</si>
  <si>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</si>
  <si>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</si>
  <si>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</si>
  <si>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</si>
  <si>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</si>
  <si>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</si>
  <si>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</si>
  <si>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</si>
  <si>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</si>
  <si>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</si>
  <si>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</si>
  <si>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</si>
  <si>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</si>
  <si>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</si>
  <si>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</si>
  <si>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</si>
  <si>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</si>
  <si>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</si>
  <si>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</si>
  <si>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</si>
  <si>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</si>
  <si>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</si>
  <si>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</si>
  <si>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</si>
  <si>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</si>
  <si>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</si>
  <si>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</si>
  <si>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</si>
  <si>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</si>
  <si>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</si>
  <si>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</si>
  <si>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</si>
  <si>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</si>
  <si>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</si>
  <si>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</si>
  <si>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</si>
  <si>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</si>
  <si>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</si>
  <si>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</si>
  <si>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</si>
  <si>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</si>
  <si>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</si>
  <si>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</si>
  <si>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</si>
  <si>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</si>
  <si>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</si>
  <si>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</si>
  <si>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</si>
  <si>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</si>
  <si>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</si>
  <si>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</si>
  <si>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</si>
  <si>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</si>
  <si>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</si>
  <si>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</si>
  <si>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</si>
  <si>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</si>
  <si>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</si>
  <si>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</si>
  <si>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</si>
  <si>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</si>
  <si>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</si>
  <si>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</si>
  <si>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</si>
  <si>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</si>
  <si>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</si>
  <si>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</si>
  <si>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</si>
  <si>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</si>
  <si>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</si>
  <si>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</si>
  <si>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</si>
  <si>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</si>
  <si>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</si>
  <si>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</si>
  <si>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</si>
  <si>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</si>
  <si>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</si>
  <si>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</si>
  <si>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</si>
  <si>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</si>
  <si>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</si>
  <si>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</si>
  <si>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</si>
  <si>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</si>
  <si>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</si>
  <si>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</si>
  <si>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</si>
  <si>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</si>
  <si>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</si>
  <si>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</si>
  <si>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</si>
  <si>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</si>
  <si>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</si>
  <si>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</si>
  <si>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</si>
  <si>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</si>
  <si>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</si>
  <si>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</si>
  <si>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</si>
  <si>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</si>
  <si>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</si>
  <si>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</si>
  <si>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</si>
  <si>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</si>
  <si>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</si>
  <si>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</si>
  <si>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</si>
  <si>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</si>
  <si>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</si>
  <si>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</si>
  <si>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</si>
  <si>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</si>
  <si>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</si>
  <si>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</si>
  <si>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</si>
  <si>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</si>
  <si>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</si>
  <si>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</si>
  <si>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</si>
  <si>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</si>
  <si>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</si>
  <si>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</si>
  <si>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</si>
  <si>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</si>
  <si>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</si>
  <si>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</si>
  <si>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</si>
  <si>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</si>
  <si>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</si>
  <si>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</si>
  <si>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</si>
  <si>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</si>
  <si>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</si>
  <si>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</si>
  <si>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</si>
  <si>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</si>
  <si>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</si>
  <si>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</si>
  <si>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</si>
  <si>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</si>
  <si>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</si>
  <si>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</si>
  <si>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</si>
  <si>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</si>
  <si>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</si>
  <si>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</si>
  <si>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</si>
  <si>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</si>
  <si>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</si>
  <si>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</si>
  <si>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</si>
  <si>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</si>
  <si>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</si>
  <si>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</si>
  <si>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</si>
  <si>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</si>
  <si>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</si>
  <si>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</si>
  <si>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</si>
  <si>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</si>
  <si>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</si>
  <si>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</si>
  <si>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</si>
  <si>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</si>
  <si>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</si>
  <si>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</si>
  <si>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</si>
  <si>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</si>
  <si>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</si>
  <si>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</si>
  <si>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</si>
  <si>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</si>
  <si>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</si>
  <si>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</si>
  <si>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</si>
  <si>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</si>
  <si>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</si>
  <si>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</si>
  <si>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</si>
  <si>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</si>
  <si>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</si>
  <si>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</si>
  <si>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</si>
  <si>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</si>
  <si>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</si>
  <si>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</si>
  <si>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</si>
  <si>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</si>
  <si>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</si>
  <si>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</si>
  <si>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</si>
  <si>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</si>
  <si>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</si>
  <si>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</si>
  <si>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</si>
  <si>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</si>
  <si>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</si>
  <si>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</si>
  <si>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</si>
  <si>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</si>
  <si>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</si>
  <si>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</si>
  <si>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</si>
  <si>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</si>
  <si>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</si>
  <si>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</si>
  <si>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</si>
  <si>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</si>
  <si>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</si>
  <si>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</si>
  <si>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</si>
  <si>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</si>
  <si>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</si>
  <si>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</si>
  <si>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</si>
  <si>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</si>
  <si>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</si>
  <si>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</si>
  <si>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</si>
  <si>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</si>
  <si>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</si>
  <si>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</si>
  <si>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</si>
  <si>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</si>
  <si>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</si>
  <si>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</si>
  <si>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</si>
  <si>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</si>
  <si>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</si>
  <si>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</si>
  <si>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</si>
  <si>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</si>
  <si>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</si>
  <si>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</si>
  <si>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</si>
  <si>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</si>
  <si>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</si>
  <si>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</si>
  <si>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</si>
  <si>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</si>
  <si>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</si>
  <si>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</si>
  <si>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</si>
  <si>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</si>
  <si>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</si>
  <si>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</si>
  <si>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</si>
  <si>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</si>
  <si>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</si>
  <si>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</si>
  <si>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</si>
  <si>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</si>
  <si>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</si>
  <si>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</si>
  <si>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</si>
  <si>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</si>
  <si>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</si>
  <si>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</si>
  <si>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</si>
  <si>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</si>
  <si>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</si>
  <si>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</si>
  <si>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</si>
  <si>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</si>
  <si>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</si>
  <si>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</si>
  <si>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</si>
  <si>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</si>
  <si>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</si>
  <si>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</si>
  <si>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</si>
  <si>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</si>
  <si>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</si>
  <si>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</si>
  <si>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</si>
  <si>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</si>
  <si>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</si>
  <si>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</si>
  <si>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</si>
  <si>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</si>
  <si>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</si>
  <si>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</si>
  <si>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</si>
  <si>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</si>
  <si>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</si>
  <si>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</si>
  <si>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</si>
  <si>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</si>
  <si>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</si>
  <si>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</si>
  <si>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</si>
  <si>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</si>
  <si>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</si>
  <si>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</si>
  <si>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</si>
  <si>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</si>
  <si>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</si>
  <si>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</si>
  <si>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</si>
  <si>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</si>
  <si>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</si>
  <si>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</si>
  <si>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</si>
  <si>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</si>
  <si>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</si>
  <si>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</si>
  <si>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</si>
  <si>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</si>
  <si>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</si>
  <si>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</si>
  <si>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</si>
  <si>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</si>
  <si>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</si>
  <si>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</si>
  <si>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</si>
  <si>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</si>
  <si>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</si>
  <si>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</si>
  <si>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</si>
  <si>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</si>
  <si>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</si>
  <si>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</si>
  <si>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</si>
  <si>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</si>
  <si>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</si>
  <si>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</si>
  <si>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</si>
  <si>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</si>
  <si>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</si>
  <si>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</si>
  <si>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</si>
  <si>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</si>
  <si>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</si>
  <si>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</si>
  <si>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</si>
  <si>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</si>
  <si>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</si>
  <si>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</si>
  <si>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</si>
  <si>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</si>
  <si>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</si>
  <si>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</si>
  <si>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</si>
  <si>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</si>
  <si>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</si>
  <si>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</si>
  <si>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</si>
  <si>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</si>
  <si>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</si>
  <si>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</si>
  <si>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</si>
  <si>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</si>
  <si>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</si>
  <si>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</si>
  <si>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</si>
  <si>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</si>
  <si>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</si>
  <si>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</si>
  <si>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</si>
  <si>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</si>
  <si>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</si>
  <si>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</si>
  <si>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</si>
  <si>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</si>
  <si>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</si>
  <si>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</si>
  <si>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</si>
  <si>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</si>
  <si>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</si>
  <si>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</si>
  <si>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</si>
  <si>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</si>
  <si>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</si>
  <si>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</si>
  <si>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</si>
  <si>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</si>
  <si>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</si>
  <si>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</si>
  <si>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</si>
  <si>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</si>
  <si>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</si>
  <si>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</si>
  <si>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</si>
  <si>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</si>
  <si>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</si>
  <si>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</si>
  <si>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</si>
  <si>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</si>
  <si>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</si>
  <si>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</si>
  <si>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</si>
  <si>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</si>
  <si>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</si>
  <si>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</si>
  <si>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</si>
  <si>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</si>
  <si>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</si>
  <si>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</si>
  <si>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</si>
  <si>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</si>
  <si>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</si>
  <si>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</si>
  <si>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</si>
  <si>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</si>
  <si>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</si>
  <si>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</si>
  <si>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</si>
  <si>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</si>
  <si>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</si>
  <si>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</si>
  <si>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</si>
  <si>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</si>
  <si>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</si>
  <si>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</si>
  <si>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</si>
  <si>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</si>
  <si>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</si>
  <si>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</si>
  <si>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</si>
  <si>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</si>
  <si>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</si>
  <si>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</si>
  <si>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</si>
  <si>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</si>
  <si>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</si>
  <si>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</si>
  <si>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</si>
  <si>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</si>
  <si>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</si>
  <si>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</si>
  <si>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</si>
  <si>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</si>
  <si>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</si>
  <si>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</si>
  <si>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</si>
  <si>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</si>
  <si>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</si>
  <si>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</si>
  <si>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</si>
  <si>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</si>
  <si>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</si>
  <si>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</si>
  <si>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</si>
  <si>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</si>
  <si>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</si>
  <si>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</si>
  <si>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</si>
  <si>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</si>
  <si>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</si>
  <si>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</si>
  <si>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</si>
  <si>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</si>
  <si>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</si>
  <si>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</si>
  <si>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</si>
  <si>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</si>
  <si>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</si>
  <si>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</si>
  <si>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</si>
  <si>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</si>
  <si>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</si>
  <si>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</si>
  <si>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</si>
  <si>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</si>
  <si>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</si>
  <si>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</si>
  <si>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</si>
  <si>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</si>
  <si>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</si>
  <si>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</si>
  <si>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</si>
  <si>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</si>
  <si>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</si>
  <si>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</si>
  <si>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</si>
  <si>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</si>
  <si>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</si>
  <si>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</si>
  <si>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</si>
  <si>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</si>
  <si>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</si>
  <si>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</si>
  <si>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</si>
  <si>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</si>
  <si>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</si>
  <si>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</si>
  <si>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</si>
  <si>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</si>
  <si>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</si>
  <si>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</si>
  <si>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</si>
  <si>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</si>
  <si>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</si>
  <si>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</si>
  <si>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</si>
  <si>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</si>
  <si>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</si>
  <si>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</si>
  <si>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</si>
  <si>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</si>
  <si>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</si>
  <si>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</si>
  <si>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</si>
  <si>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</si>
  <si>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</si>
  <si>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</si>
  <si>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</si>
  <si>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</si>
  <si>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</si>
  <si>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</si>
  <si>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</si>
  <si>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</si>
  <si>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</si>
  <si>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</si>
  <si>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</si>
  <si>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</si>
  <si>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</si>
  <si>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</si>
  <si>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</si>
  <si>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</si>
  <si>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</si>
  <si>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</si>
  <si>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</si>
  <si>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</si>
  <si>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</si>
  <si>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</si>
  <si>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</si>
  <si>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</si>
  <si>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</si>
  <si>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</si>
  <si>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</si>
  <si>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</si>
  <si>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</si>
  <si>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</si>
  <si>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</si>
  <si>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</si>
  <si>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</si>
  <si>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</si>
  <si>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</si>
  <si>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</si>
  <si>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</si>
  <si>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</si>
  <si>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</si>
  <si>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</si>
  <si>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</si>
  <si>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</si>
  <si>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</si>
  <si>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</si>
  <si>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</si>
  <si>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</si>
  <si>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</si>
  <si>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</si>
  <si>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</si>
  <si>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</si>
  <si>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</si>
  <si>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</si>
  <si>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</si>
  <si>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</si>
  <si>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</si>
  <si>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</si>
  <si>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</si>
  <si>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</si>
  <si>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</si>
  <si>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</si>
  <si>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</si>
  <si>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</si>
  <si>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</si>
  <si>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</si>
  <si>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</si>
  <si>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</si>
  <si>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</si>
  <si>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</si>
  <si>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</si>
  <si>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</si>
  <si>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</si>
  <si>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</si>
  <si>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</si>
  <si>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</si>
  <si>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</si>
  <si>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</si>
  <si>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</si>
  <si>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</si>
  <si>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</si>
  <si>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</si>
  <si>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</si>
  <si>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</si>
  <si>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</si>
  <si>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</si>
  <si>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</si>
  <si>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</si>
  <si>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</si>
  <si>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</si>
  <si>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</si>
  <si>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</si>
  <si>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</si>
  <si>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</si>
  <si>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</si>
  <si>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</si>
  <si>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</si>
  <si>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</si>
  <si>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</si>
  <si>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</si>
  <si>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</si>
  <si>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</si>
  <si>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</si>
  <si>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</si>
  <si>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</si>
  <si>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</si>
  <si>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</si>
  <si>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</si>
  <si>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</si>
  <si>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</si>
  <si>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</si>
  <si>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</si>
  <si>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</si>
  <si>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</si>
  <si>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</si>
  <si>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</si>
  <si>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</si>
  <si>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</si>
  <si>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</si>
  <si>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</si>
  <si>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</si>
  <si>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</si>
  <si>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</si>
  <si>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</si>
  <si>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</si>
  <si>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</si>
  <si>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</si>
  <si>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</si>
  <si>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</si>
  <si>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</si>
  <si>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</si>
  <si>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</si>
  <si>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</si>
  <si>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</si>
  <si>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</si>
  <si>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</si>
  <si>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</si>
  <si>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</si>
  <si>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</si>
  <si>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</si>
  <si>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</si>
  <si>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</si>
  <si>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</si>
  <si>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</si>
  <si>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</si>
  <si>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</si>
  <si>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</si>
  <si>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</si>
  <si>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</si>
  <si>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</si>
  <si>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</si>
  <si>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</si>
  <si>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</si>
  <si>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</si>
  <si>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</si>
  <si>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</si>
  <si>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</si>
  <si>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</si>
  <si>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</si>
  <si>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</si>
  <si>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</si>
  <si>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</si>
  <si>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</si>
  <si>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</si>
  <si>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</si>
  <si>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</si>
  <si>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</si>
  <si>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</si>
  <si>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</si>
  <si>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</si>
  <si>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</si>
  <si>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</si>
  <si>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</si>
  <si>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</si>
  <si>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</si>
  <si>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</si>
  <si>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</si>
  <si>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</si>
  <si>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</si>
  <si>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</si>
  <si>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</si>
  <si>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</si>
  <si>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</si>
  <si>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</si>
  <si>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</si>
  <si>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</si>
  <si>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</si>
  <si>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</si>
  <si>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</si>
  <si>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</si>
  <si>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</si>
  <si>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</si>
  <si>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</si>
  <si>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</si>
  <si>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</si>
  <si>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</si>
  <si>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</si>
  <si>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</si>
  <si>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</si>
  <si>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</si>
  <si>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</si>
  <si>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</si>
  <si>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</si>
  <si>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</si>
  <si>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</si>
  <si>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</si>
  <si>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</si>
  <si>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</si>
  <si>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</si>
  <si>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</si>
  <si>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</si>
  <si>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</si>
  <si>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</si>
  <si>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</si>
  <si>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</si>
  <si>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</si>
  <si>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</si>
  <si>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</si>
  <si>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</si>
  <si>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</si>
  <si>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</si>
  <si>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</si>
  <si>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</si>
  <si>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</si>
  <si>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</si>
  <si>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</si>
  <si>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</si>
  <si>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</si>
  <si>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</si>
  <si>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</si>
  <si>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</si>
  <si>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</si>
  <si>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</si>
  <si>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</si>
  <si>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</si>
  <si>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</si>
  <si>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</si>
  <si>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</si>
  <si>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</si>
  <si>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</si>
  <si>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</si>
  <si>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</si>
  <si>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</si>
  <si>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</si>
  <si>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</si>
  <si>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</si>
  <si>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</si>
  <si>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</si>
  <si>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</si>
  <si>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</si>
  <si>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</si>
  <si>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</si>
  <si>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</si>
  <si>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</si>
  <si>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</si>
  <si>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</si>
  <si>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</si>
  <si>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</si>
  <si>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</si>
  <si>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</si>
  <si>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</si>
  <si>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</si>
  <si>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</si>
  <si>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</si>
  <si>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</si>
  <si>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</si>
  <si>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</si>
  <si>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</si>
  <si>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</si>
  <si>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</si>
  <si>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</si>
  <si>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</si>
  <si>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</si>
  <si>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</si>
  <si>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</si>
  <si>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</si>
  <si>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</si>
  <si>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</si>
  <si>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</si>
  <si>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</si>
  <si>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</si>
  <si>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</si>
  <si>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</si>
  <si>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</si>
  <si>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</si>
  <si>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</si>
  <si>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</si>
  <si>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</si>
  <si>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</si>
  <si>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</si>
  <si>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</si>
  <si>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</si>
  <si>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</si>
  <si>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</si>
  <si>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</si>
  <si>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</si>
  <si>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</si>
  <si>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</si>
  <si>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</si>
  <si>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</si>
  <si>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</si>
  <si>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</si>
  <si>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</si>
  <si>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</si>
  <si>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</si>
  <si>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</si>
  <si>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</si>
  <si>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</si>
  <si>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</si>
  <si>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</si>
  <si>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</si>
  <si>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</si>
  <si>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</si>
  <si>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</si>
  <si>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</si>
  <si>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</si>
  <si>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</si>
  <si>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</si>
  <si>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</si>
  <si>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</si>
  <si>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</si>
  <si>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</si>
  <si>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</si>
  <si>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</si>
  <si>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</si>
  <si>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</si>
  <si>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</si>
  <si>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</si>
  <si>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</si>
  <si>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</si>
  <si>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</si>
  <si>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</si>
  <si>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</si>
  <si>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</si>
  <si>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</si>
  <si>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</si>
  <si>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</si>
  <si>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</si>
  <si>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</si>
  <si>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</si>
  <si>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</si>
  <si>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</si>
  <si>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</si>
  <si>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</si>
  <si>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</si>
  <si>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</si>
  <si>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</si>
  <si>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</si>
  <si>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</si>
  <si>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</si>
  <si>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</si>
  <si>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</si>
  <si>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</si>
  <si>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</si>
  <si>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</si>
  <si>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</si>
  <si>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</si>
  <si>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</si>
  <si>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</si>
  <si>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</si>
  <si>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</si>
  <si>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</si>
  <si>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</si>
  <si>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</si>
  <si>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</si>
  <si>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</si>
  <si>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</si>
  <si>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</si>
  <si>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</si>
  <si>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</si>
  <si>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</si>
  <si>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</si>
  <si>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</si>
  <si>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</si>
  <si>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</si>
  <si>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</si>
  <si>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</si>
  <si>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</si>
  <si>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</si>
  <si>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</si>
  <si>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</si>
  <si>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</si>
  <si>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</si>
  <si>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</si>
  <si>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</si>
  <si>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</si>
  <si>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</si>
  <si>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</si>
  <si>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</si>
  <si>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</si>
  <si>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</si>
  <si>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</si>
  <si>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</si>
  <si>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</si>
  <si>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</si>
  <si>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</si>
  <si>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</si>
  <si>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</si>
  <si>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</si>
  <si>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</si>
  <si>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</si>
  <si>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</si>
  <si>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</si>
  <si>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</si>
  <si>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</si>
  <si>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</si>
  <si>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</si>
  <si>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</si>
  <si>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</si>
  <si>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</si>
  <si>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</si>
  <si>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</si>
  <si>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</si>
  <si>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</si>
  <si>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</si>
  <si>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</si>
  <si>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</si>
  <si>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</si>
  <si>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</si>
  <si>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</si>
  <si>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</si>
  <si>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</si>
  <si>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</si>
  <si>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</si>
  <si>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</si>
  <si>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</si>
  <si>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</si>
  <si>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</si>
  <si>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</si>
  <si>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</si>
  <si>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</si>
  <si>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</si>
  <si>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</si>
  <si>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</si>
  <si>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</si>
  <si>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</si>
  <si>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</si>
  <si>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</si>
  <si>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</si>
  <si>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</si>
  <si>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</si>
  <si>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</si>
  <si>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</si>
  <si>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</si>
  <si>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</si>
  <si>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</si>
  <si>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</si>
  <si>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</si>
  <si>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</si>
  <si>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</si>
  <si>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</si>
  <si>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</si>
  <si>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</si>
  <si>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</si>
  <si>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</si>
  <si>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</si>
  <si>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</si>
  <si>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</si>
  <si>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</si>
  <si>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</si>
  <si>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</si>
  <si>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</si>
  <si>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</si>
  <si>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</si>
  <si>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</si>
  <si>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</si>
  <si>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</si>
  <si>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</si>
  <si>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</si>
  <si>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</si>
  <si>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</si>
  <si>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</si>
  <si>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</si>
  <si>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</si>
  <si>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</si>
  <si>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</si>
  <si>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</si>
  <si>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</si>
  <si>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</si>
  <si>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</si>
  <si>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</si>
  <si>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</si>
  <si>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</si>
  <si>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</si>
  <si>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</si>
  <si>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</si>
  <si>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</si>
  <si>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</si>
  <si>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</si>
  <si>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</si>
  <si>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</si>
  <si>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</si>
  <si>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</si>
  <si>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</si>
  <si>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</si>
  <si>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</si>
  <si>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</si>
  <si>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</si>
  <si>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</si>
  <si>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</si>
  <si>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</si>
  <si>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</si>
  <si>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</si>
  <si>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</si>
  <si>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</si>
  <si>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</si>
  <si>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</si>
  <si>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</si>
  <si>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</si>
  <si>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</si>
  <si>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</si>
  <si>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</si>
  <si>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</si>
  <si>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</si>
  <si>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</si>
  <si>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</si>
  <si>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</si>
  <si>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</si>
  <si>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</si>
  <si>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</si>
  <si>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</si>
  <si>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</si>
  <si>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</si>
  <si>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</si>
  <si>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</si>
  <si>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</si>
  <si>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</si>
  <si>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</si>
  <si>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</si>
  <si>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</si>
  <si>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</si>
  <si>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</si>
  <si>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</si>
  <si>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</si>
  <si>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</si>
  <si>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</si>
  <si>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</si>
  <si>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</si>
  <si>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</si>
  <si>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</si>
  <si>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</si>
  <si>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</si>
  <si>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</si>
  <si>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</si>
  <si>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</si>
  <si>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</si>
  <si>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</si>
  <si>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</si>
  <si>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</si>
  <si>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</si>
  <si>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</si>
  <si>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</si>
  <si>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</si>
  <si>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</si>
  <si>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</si>
  <si>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</si>
  <si>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</si>
  <si>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</si>
  <si>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</si>
  <si>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</si>
  <si>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</si>
  <si>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</si>
  <si>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</si>
  <si>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</si>
  <si>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</si>
  <si>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</si>
  <si>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</si>
  <si>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</si>
  <si>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</si>
  <si>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</si>
  <si>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</si>
  <si>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</si>
  <si>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</si>
  <si>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</si>
  <si>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</si>
  <si>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</si>
  <si>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</si>
  <si>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</si>
  <si>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</si>
  <si>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</si>
  <si>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</si>
  <si>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</si>
  <si>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</si>
  <si>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</si>
  <si>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</si>
  <si>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</si>
  <si>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</si>
  <si>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</si>
  <si>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</si>
  <si>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</si>
  <si>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</si>
  <si>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</si>
  <si>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</si>
  <si>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</si>
  <si>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</si>
  <si>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</si>
  <si>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</si>
  <si>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</si>
  <si>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</si>
  <si>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</si>
  <si>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</si>
  <si>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</si>
  <si>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</si>
  <si>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</si>
  <si>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</si>
  <si>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</si>
  <si>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</si>
  <si>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</si>
  <si>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</si>
  <si>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</si>
  <si>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</si>
  <si>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</si>
  <si>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</si>
  <si>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</si>
  <si>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</si>
  <si>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</si>
  <si>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</si>
  <si>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</si>
  <si>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</si>
  <si>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</si>
  <si>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</si>
  <si>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</si>
  <si>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</si>
  <si>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</si>
  <si>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</si>
  <si>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</si>
  <si>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</si>
  <si>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</si>
  <si>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</si>
  <si>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</si>
  <si>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</si>
  <si>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</si>
  <si>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</si>
  <si>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</si>
  <si>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</si>
  <si>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</si>
  <si>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</si>
  <si>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</si>
  <si>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</si>
  <si>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</si>
  <si>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</si>
  <si>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</si>
  <si>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</si>
  <si>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</si>
  <si>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</si>
  <si>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</si>
  <si>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</si>
  <si>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</si>
  <si>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</si>
  <si>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</si>
  <si>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</si>
  <si>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</si>
  <si>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</si>
  <si>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</si>
  <si>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</si>
  <si>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</si>
  <si>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</si>
  <si>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</si>
  <si>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</si>
  <si>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</si>
  <si>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</si>
  <si>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</si>
  <si>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</si>
  <si>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</si>
  <si>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</si>
  <si>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</si>
  <si>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</si>
  <si>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</si>
  <si>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</si>
  <si>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</si>
  <si>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</si>
  <si>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</si>
  <si>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</si>
  <si>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</si>
  <si>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</si>
  <si>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</si>
  <si>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</si>
  <si>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</si>
  <si>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</si>
  <si>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</si>
  <si>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</si>
  <si>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</si>
  <si>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</si>
  <si>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</si>
  <si>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</si>
  <si>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</si>
  <si>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</si>
  <si>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</si>
  <si>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</si>
  <si>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</si>
  <si>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</si>
  <si>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</si>
  <si>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</si>
  <si>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</si>
  <si>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</si>
  <si>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</si>
  <si>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</si>
  <si>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</si>
  <si>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</si>
  <si>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</si>
  <si>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</si>
  <si>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</si>
  <si>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</si>
  <si>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</si>
  <si>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</si>
  <si>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</si>
  <si>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</si>
  <si>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</si>
  <si>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</si>
  <si>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</si>
  <si>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</si>
  <si>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</si>
  <si>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</si>
  <si>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</si>
  <si>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</si>
  <si>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</si>
  <si>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</si>
  <si>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</si>
  <si>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</si>
  <si>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</si>
  <si>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</si>
  <si>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</si>
  <si>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</si>
  <si>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</si>
  <si>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</si>
  <si>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</si>
  <si>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</si>
  <si>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</si>
  <si>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</si>
  <si>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</si>
  <si>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</si>
  <si>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</si>
  <si>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</si>
  <si>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</si>
  <si>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</si>
  <si>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</si>
  <si>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</si>
  <si>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</si>
  <si>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</si>
  <si>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</si>
  <si>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</si>
  <si>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</si>
  <si>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</si>
  <si>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</si>
  <si>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</si>
  <si>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</si>
  <si>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</si>
  <si>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</si>
  <si>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</si>
  <si>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</si>
  <si>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</si>
  <si>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</si>
  <si>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</si>
  <si>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</si>
  <si>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</si>
  <si>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</si>
  <si>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</si>
  <si>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</si>
  <si>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</si>
  <si>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</si>
  <si>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</si>
  <si>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</si>
  <si>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</si>
  <si>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</si>
  <si>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</si>
  <si>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</si>
  <si>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</si>
  <si>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</si>
  <si>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</si>
  <si>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</si>
  <si>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</si>
  <si>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</si>
  <si>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</si>
  <si>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</si>
  <si>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</si>
  <si>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</si>
  <si>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</si>
  <si>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</si>
  <si>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</si>
  <si>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</si>
  <si>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</si>
  <si>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</si>
  <si>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</si>
  <si>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</si>
  <si>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</si>
  <si>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</si>
  <si>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</si>
  <si>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</si>
  <si>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</si>
  <si>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</si>
  <si>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</si>
  <si>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</si>
  <si>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</si>
  <si>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</si>
  <si>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</si>
  <si>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</si>
  <si>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</si>
  <si>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</si>
  <si>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</si>
  <si>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</si>
  <si>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</si>
  <si>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</si>
  <si>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</si>
  <si>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</si>
  <si>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</si>
  <si>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</si>
  <si>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</si>
  <si>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</si>
  <si>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</si>
  <si>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</si>
  <si>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</si>
  <si>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</si>
  <si>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</si>
  <si>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</si>
  <si>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</si>
  <si>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</si>
  <si>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</si>
  <si>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</si>
  <si>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</si>
  <si>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</si>
  <si>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</si>
  <si>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</si>
  <si>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</si>
  <si>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</si>
  <si>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</si>
  <si>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</si>
  <si>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</si>
  <si>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</si>
  <si>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</si>
  <si>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</si>
  <si>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</si>
  <si>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</si>
  <si>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</si>
  <si>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</si>
  <si>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</si>
  <si>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</si>
  <si>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</si>
  <si>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</si>
  <si>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</si>
  <si>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</si>
  <si>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</si>
  <si>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</si>
  <si>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</si>
  <si>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</si>
  <si>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</si>
  <si>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</si>
  <si>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</si>
  <si>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</si>
  <si>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</si>
  <si>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</si>
  <si>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</si>
  <si>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</si>
  <si>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</si>
  <si>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</si>
  <si>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</si>
  <si>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</si>
  <si>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</si>
  <si>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</si>
  <si>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</si>
  <si>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</si>
  <si>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</si>
  <si>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</si>
  <si>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</si>
  <si>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</si>
  <si>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</si>
  <si>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</si>
  <si>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</si>
  <si>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</si>
  <si>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</si>
  <si>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</si>
  <si>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</si>
  <si>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</si>
  <si>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</si>
  <si>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</si>
  <si>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</si>
  <si>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</si>
  <si>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</si>
  <si>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</si>
  <si>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</si>
  <si>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</si>
  <si>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</si>
  <si>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</si>
  <si>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</si>
  <si>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</si>
  <si>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</si>
  <si>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</si>
  <si>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</si>
  <si>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</si>
  <si>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</si>
  <si>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</si>
  <si>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</si>
  <si>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</si>
  <si>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</si>
  <si>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</si>
  <si>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</si>
  <si>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</si>
  <si>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</si>
  <si>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</si>
  <si>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</si>
  <si>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</si>
  <si>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</si>
  <si>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</si>
  <si>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</si>
  <si>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</si>
  <si>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</si>
  <si>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</si>
  <si>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</si>
  <si>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</si>
  <si>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</si>
  <si>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</si>
  <si>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</si>
  <si>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</si>
  <si>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</si>
  <si>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</si>
  <si>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</si>
  <si>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</si>
  <si>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</si>
  <si>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</si>
  <si>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</si>
  <si>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</si>
  <si>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</si>
  <si>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</si>
  <si>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</si>
  <si>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</si>
  <si>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</si>
  <si>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</si>
  <si>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</si>
  <si>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</si>
  <si>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</si>
  <si>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</si>
  <si>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</si>
  <si>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</si>
  <si>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</si>
  <si>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</si>
  <si>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</si>
  <si>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</si>
  <si>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</si>
  <si>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</si>
  <si>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</si>
  <si>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</si>
  <si>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</si>
  <si>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</si>
  <si>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</si>
  <si>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</si>
  <si>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</si>
  <si>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</si>
  <si>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</si>
  <si>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</si>
  <si>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</si>
  <si>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</si>
  <si>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</si>
  <si>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</si>
  <si>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</si>
  <si>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</si>
  <si>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</si>
  <si>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</si>
  <si>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</si>
  <si>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</si>
  <si>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</si>
  <si>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</si>
  <si>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</si>
  <si>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</si>
  <si>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</si>
  <si>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</si>
  <si>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</si>
  <si>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</si>
  <si>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</si>
  <si>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</si>
  <si>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</si>
  <si>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</si>
  <si>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</si>
  <si>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</si>
  <si>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</si>
  <si>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</si>
  <si>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</si>
  <si>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</si>
  <si>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</si>
  <si>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</si>
  <si>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</si>
  <si>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</si>
  <si>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</si>
  <si>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</si>
  <si>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</si>
  <si>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</si>
  <si>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</si>
  <si>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</si>
  <si>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</si>
  <si>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</si>
  <si>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</si>
  <si>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</si>
  <si>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</si>
  <si>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</si>
  <si>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</si>
  <si>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</si>
  <si>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</si>
  <si>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</si>
  <si>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</si>
  <si>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</si>
  <si>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</si>
  <si>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</si>
  <si>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</si>
  <si>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</si>
  <si>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</si>
  <si>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</si>
  <si>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</si>
  <si>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</si>
  <si>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</si>
  <si>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</si>
  <si>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</si>
  <si>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</si>
  <si>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</si>
  <si>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</si>
  <si>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</si>
  <si>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</si>
  <si>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</si>
  <si>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</si>
  <si>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</si>
  <si>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</si>
  <si>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</si>
  <si>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</si>
  <si>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</si>
  <si>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</si>
  <si>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</si>
  <si>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</si>
  <si>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</si>
  <si>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</si>
  <si>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</si>
  <si>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</si>
  <si>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</si>
  <si>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</si>
  <si>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</si>
  <si>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</si>
  <si>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</si>
  <si>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</si>
  <si>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</si>
  <si>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</si>
  <si>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</si>
  <si>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</si>
  <si>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</si>
  <si>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</si>
  <si>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</si>
  <si>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</si>
  <si>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</si>
  <si>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</si>
  <si>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</si>
  <si>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</si>
  <si>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</si>
  <si>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</si>
  <si>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</si>
  <si>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</si>
  <si>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</si>
  <si>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</si>
  <si>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</si>
  <si>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</si>
  <si>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</si>
  <si>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</si>
  <si>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</si>
  <si>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</si>
  <si>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</si>
  <si>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</si>
  <si>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</si>
  <si>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</si>
  <si>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</si>
  <si>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</si>
  <si>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</si>
  <si>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</si>
  <si>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</si>
  <si>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</si>
  <si>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</si>
  <si>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</si>
  <si>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</si>
  <si>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</si>
  <si>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</si>
  <si>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</si>
  <si>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</si>
  <si>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</si>
  <si>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</si>
  <si>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</si>
  <si>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</si>
  <si>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</si>
  <si>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</si>
  <si>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</si>
  <si>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</si>
  <si>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</si>
  <si>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</si>
  <si>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</si>
  <si>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</si>
  <si>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</si>
  <si>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</si>
  <si>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</si>
  <si>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</si>
  <si>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</si>
  <si>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</si>
  <si>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</si>
  <si>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</si>
  <si>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</si>
  <si>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</si>
  <si>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</si>
  <si>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</si>
  <si>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</si>
  <si>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</si>
  <si>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</si>
  <si>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</si>
  <si>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</si>
  <si>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</si>
  <si>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</si>
  <si>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</si>
  <si>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</si>
  <si>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</si>
  <si>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</si>
  <si>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</si>
  <si>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</si>
  <si>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</si>
  <si>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</si>
  <si>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</si>
  <si>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</si>
  <si>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</si>
  <si>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</si>
  <si>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</si>
  <si>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</si>
  <si>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</si>
  <si>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</si>
  <si>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</si>
  <si>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</si>
  <si>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</si>
  <si>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</si>
  <si>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</si>
  <si>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</si>
  <si>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</si>
  <si>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</si>
  <si>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</si>
  <si>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</si>
  <si>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</si>
  <si>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</si>
  <si>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</si>
  <si>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</si>
  <si>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</si>
  <si>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</si>
  <si>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</si>
  <si>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</si>
  <si>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</si>
  <si>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</si>
  <si>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</si>
  <si>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</si>
  <si>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</si>
  <si>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</si>
  <si>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</si>
  <si>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</si>
  <si>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</si>
  <si>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</si>
  <si>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</si>
  <si>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</si>
  <si>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</si>
  <si>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</si>
  <si>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</si>
  <si>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</si>
  <si>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</si>
  <si>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</si>
  <si>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</si>
  <si>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</si>
  <si>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</si>
  <si>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</si>
  <si>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</si>
  <si>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</si>
  <si>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</si>
  <si>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</si>
  <si>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</si>
  <si>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</si>
  <si>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</si>
  <si>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</si>
  <si>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</si>
  <si>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</si>
  <si>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</si>
  <si>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</si>
  <si>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</si>
  <si>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</si>
  <si>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</si>
  <si>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</si>
  <si>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</si>
  <si>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</si>
  <si>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</si>
  <si>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</si>
  <si>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</si>
  <si>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</si>
  <si>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</si>
  <si>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</si>
  <si>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</si>
  <si>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</si>
  <si>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</si>
  <si>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</si>
  <si>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</si>
  <si>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</si>
  <si>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</si>
  <si>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</si>
  <si>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</si>
  <si>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</si>
  <si>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</si>
  <si>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</si>
  <si>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</si>
  <si>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</si>
  <si>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</si>
  <si>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</si>
  <si>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</si>
  <si>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</si>
  <si>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</si>
  <si>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</si>
  <si>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</si>
  <si>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</si>
  <si>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</si>
  <si>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</si>
  <si>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</si>
  <si>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</si>
  <si>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</si>
  <si>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</si>
  <si>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</si>
  <si>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</si>
  <si>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</si>
  <si>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</si>
  <si>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</si>
  <si>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</si>
  <si>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</si>
  <si>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</si>
  <si>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</si>
  <si>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</si>
  <si>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</si>
  <si>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</si>
  <si>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</si>
  <si>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</si>
  <si>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</si>
  <si>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</si>
  <si>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</si>
  <si>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</si>
  <si>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</si>
  <si>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</si>
  <si>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</si>
  <si>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</si>
  <si>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</si>
  <si>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</si>
  <si>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</si>
  <si>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</si>
  <si>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</si>
  <si>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</si>
  <si>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</si>
  <si>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</si>
  <si>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</si>
  <si>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</si>
  <si>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</si>
  <si>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</si>
  <si>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</si>
  <si>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</si>
  <si>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</si>
  <si>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</si>
  <si>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</si>
  <si>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</si>
  <si>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</si>
  <si>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</si>
  <si>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</si>
  <si>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</si>
  <si>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</si>
  <si>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</si>
  <si>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</si>
  <si>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</si>
  <si>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</si>
  <si>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</si>
  <si>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</si>
  <si>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</si>
  <si>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</si>
  <si>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</si>
  <si>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</si>
  <si>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</si>
  <si>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</si>
  <si>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</si>
  <si>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</si>
  <si>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</si>
  <si>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</si>
  <si>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</si>
  <si>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</si>
  <si>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</si>
  <si>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</si>
  <si>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</si>
  <si>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</si>
  <si>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</si>
  <si>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</si>
  <si>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</si>
  <si>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</si>
  <si>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</si>
  <si>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</si>
  <si>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</si>
  <si>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</si>
  <si>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</si>
  <si>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</si>
  <si>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</si>
  <si>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</si>
  <si>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</si>
  <si>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</si>
  <si>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</si>
  <si>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</si>
  <si>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</si>
  <si>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</si>
  <si>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</si>
  <si>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</si>
  <si>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</si>
  <si>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</si>
  <si>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</si>
  <si>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</si>
  <si>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</si>
  <si>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</si>
  <si>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</si>
  <si>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</si>
  <si>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</si>
  <si>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</si>
  <si>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</si>
  <si>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</si>
  <si>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</si>
  <si>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</si>
  <si>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</si>
  <si>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</si>
  <si>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</si>
  <si>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</si>
  <si>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</si>
  <si>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</si>
  <si>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</si>
  <si>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</si>
  <si>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</si>
  <si>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</si>
  <si>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</si>
  <si>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</si>
  <si>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</si>
  <si>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</si>
  <si>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</si>
  <si>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</si>
  <si>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</si>
  <si>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</si>
  <si>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</si>
  <si>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</si>
  <si>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</si>
  <si>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</si>
  <si>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</si>
  <si>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</si>
  <si>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</si>
  <si>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</si>
  <si>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</si>
  <si>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</si>
  <si>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</si>
  <si>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</si>
  <si>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</si>
  <si>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</si>
  <si>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</si>
  <si>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</si>
  <si>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</si>
  <si>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</si>
  <si>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</si>
  <si>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</si>
  <si>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</si>
  <si>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</si>
  <si>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</si>
  <si>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</si>
  <si>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</si>
  <si>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</si>
  <si>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</si>
  <si>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</si>
  <si>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</si>
  <si>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</si>
  <si>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</si>
  <si>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</si>
  <si>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</si>
  <si>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</si>
  <si>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</si>
  <si>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</si>
  <si>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</si>
  <si>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</si>
  <si>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</si>
  <si>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</si>
  <si>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</si>
  <si>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</si>
  <si>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</si>
  <si>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</si>
  <si>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</si>
  <si>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</si>
  <si>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</si>
  <si>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</si>
  <si>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</si>
  <si>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</si>
  <si>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</si>
  <si>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</si>
  <si>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</si>
  <si>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</si>
  <si>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</si>
  <si>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</si>
  <si>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</si>
  <si>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</si>
  <si>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</si>
  <si>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</si>
  <si>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</si>
  <si>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</si>
  <si>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</si>
  <si>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</si>
  <si>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</si>
  <si>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</si>
  <si>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</si>
  <si>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</si>
  <si>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</si>
  <si>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</si>
  <si>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</si>
  <si>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</si>
  <si>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</si>
  <si>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</si>
  <si>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</si>
  <si>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</si>
  <si>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</si>
  <si>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</si>
  <si>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</si>
  <si>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</si>
  <si>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</si>
  <si>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</si>
  <si>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</si>
  <si>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</si>
  <si>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</si>
  <si>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</si>
  <si>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</si>
  <si>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</si>
  <si>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</si>
  <si>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</si>
  <si>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</si>
  <si>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</si>
  <si>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</si>
  <si>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</si>
  <si>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</si>
  <si>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</si>
  <si>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</si>
  <si>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</si>
  <si>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</si>
  <si>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</si>
  <si>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</si>
  <si>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</si>
  <si>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</si>
  <si>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</si>
  <si>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</si>
  <si>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</si>
  <si>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</si>
  <si>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</si>
  <si>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</si>
  <si>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</si>
  <si>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</si>
  <si>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</si>
  <si>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</si>
  <si>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</si>
  <si>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</si>
  <si>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</si>
  <si>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</si>
  <si>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</si>
  <si>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</si>
  <si>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</si>
  <si>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</si>
  <si>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</si>
  <si>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</si>
  <si>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</si>
  <si>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</si>
  <si>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</si>
  <si>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</si>
  <si>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</si>
  <si>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</si>
  <si>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</si>
  <si>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</si>
  <si>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</si>
  <si>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</si>
  <si>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</si>
  <si>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</si>
  <si>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</si>
  <si>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</si>
  <si>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</si>
  <si>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</si>
  <si>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</si>
  <si>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</si>
  <si>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</si>
  <si>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</si>
  <si>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</si>
  <si>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</si>
  <si>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</si>
  <si>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</si>
  <si>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</si>
  <si>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</si>
  <si>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</si>
  <si>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</si>
  <si>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</si>
  <si>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</si>
  <si>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</si>
  <si>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</si>
  <si>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</si>
  <si>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</si>
  <si>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</si>
  <si>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</si>
  <si>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</si>
  <si>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</si>
  <si>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</si>
  <si>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</si>
  <si>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</si>
  <si>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</si>
  <si>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</si>
  <si>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</si>
  <si>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</si>
  <si>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</si>
  <si>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</si>
  <si>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</si>
  <si>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</si>
  <si>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</si>
  <si>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</si>
  <si>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</si>
  <si>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</si>
  <si>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</si>
  <si>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</si>
  <si>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</si>
  <si>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</si>
  <si>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</si>
  <si>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</si>
  <si>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</si>
  <si>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</si>
  <si>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</si>
  <si>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</si>
  <si>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</si>
  <si>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</si>
  <si>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</si>
  <si>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</si>
  <si>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</si>
  <si>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</si>
  <si>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</si>
  <si>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</si>
  <si>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</si>
  <si>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</si>
  <si>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</si>
  <si>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</si>
  <si>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</si>
  <si>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</si>
  <si>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</si>
  <si>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</si>
  <si>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</si>
  <si>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</si>
  <si>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</si>
  <si>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</si>
  <si>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</si>
  <si>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</si>
  <si>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</si>
  <si>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</si>
  <si>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</si>
  <si>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</si>
  <si>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</si>
  <si>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</si>
  <si>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</si>
  <si>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</si>
  <si>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</si>
  <si>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</si>
  <si>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</si>
  <si>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</si>
  <si>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</si>
  <si>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</si>
  <si>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</si>
  <si>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</si>
  <si>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</si>
  <si>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</si>
  <si>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</si>
  <si>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</si>
  <si>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</si>
  <si>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</si>
  <si>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</si>
  <si>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</si>
  <si>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</si>
  <si>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</si>
  <si>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</si>
  <si>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</si>
  <si>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</si>
  <si>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</si>
  <si>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</si>
  <si>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</si>
  <si>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</si>
  <si>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</si>
  <si>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</si>
  <si>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</si>
  <si>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</si>
  <si>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</si>
  <si>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</si>
  <si>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</si>
  <si>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</si>
  <si>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</si>
  <si>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</si>
  <si>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</si>
  <si>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</si>
  <si>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</si>
  <si>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</si>
  <si>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</si>
  <si>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</si>
  <si>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</si>
  <si>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</si>
  <si>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</si>
  <si>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</si>
  <si>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</si>
  <si>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</si>
  <si>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</si>
  <si>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</si>
  <si>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</si>
  <si>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</si>
  <si>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</si>
  <si>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</si>
  <si>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</si>
  <si>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</si>
  <si>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</si>
  <si>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</si>
  <si>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</si>
  <si>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</si>
  <si>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</si>
  <si>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</si>
  <si>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</si>
  <si>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</si>
  <si>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</si>
  <si>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</si>
  <si>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</si>
  <si>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</si>
  <si>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</si>
  <si>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</si>
  <si>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</si>
  <si>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</si>
  <si>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</si>
  <si>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</si>
  <si>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</si>
  <si>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</si>
  <si>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</si>
  <si>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</si>
  <si>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</si>
  <si>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</si>
  <si>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</si>
  <si>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</si>
  <si>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</si>
  <si>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</si>
  <si>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</si>
  <si>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</si>
  <si>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</si>
  <si>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</si>
  <si>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</si>
  <si>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</si>
  <si>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</si>
  <si>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</si>
  <si>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</si>
  <si>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</si>
  <si>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</si>
  <si>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</si>
  <si>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</si>
  <si>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</si>
  <si>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</si>
  <si>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</si>
  <si>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</si>
  <si>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</si>
  <si>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</si>
  <si>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</si>
  <si>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</si>
  <si>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</si>
  <si>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</si>
  <si>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</si>
  <si>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</si>
  <si>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</si>
  <si>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</si>
  <si>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</si>
  <si>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</si>
  <si>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</si>
  <si>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</si>
  <si>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</si>
  <si>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</si>
  <si>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</si>
  <si>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</si>
  <si>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</si>
  <si>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</si>
  <si>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</si>
  <si>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</si>
  <si>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</si>
  <si>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</si>
  <si>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</si>
  <si>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</si>
  <si>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</si>
  <si>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</si>
  <si>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</si>
  <si>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</si>
  <si>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</si>
  <si>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</si>
  <si>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</si>
  <si>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</si>
  <si>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</si>
  <si>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</si>
  <si>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</si>
  <si>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</si>
  <si>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</si>
  <si>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</si>
  <si>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</si>
  <si>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</si>
  <si>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</si>
  <si>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</si>
  <si>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</si>
  <si>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</si>
  <si>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</si>
  <si>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</si>
  <si>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</si>
  <si>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</si>
  <si>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</si>
  <si>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</si>
  <si>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</si>
  <si>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</si>
  <si>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</si>
  <si>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</si>
  <si>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</si>
  <si>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</si>
  <si>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</si>
  <si>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</si>
  <si>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</si>
  <si>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</si>
  <si>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</si>
  <si>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</si>
  <si>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</si>
  <si>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</si>
  <si>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</si>
  <si>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</si>
  <si>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</si>
  <si>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</si>
  <si>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</si>
  <si>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</si>
  <si>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</si>
  <si>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</si>
  <si>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</si>
  <si>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</si>
  <si>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</si>
  <si>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</si>
  <si>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</si>
  <si>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</si>
  <si>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</si>
  <si>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</si>
  <si>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</si>
  <si>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</si>
  <si>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</si>
  <si>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</si>
  <si>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</si>
  <si>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</si>
  <si>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</si>
  <si>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</si>
  <si>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</si>
  <si>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</si>
  <si>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</si>
  <si>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</si>
  <si>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</si>
  <si>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</si>
  <si>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</si>
  <si>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</si>
  <si>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</si>
  <si>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</si>
  <si>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</si>
  <si>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</si>
  <si>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</si>
  <si>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</si>
  <si>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</si>
  <si>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</si>
  <si>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</si>
  <si>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</si>
  <si>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</si>
  <si>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</si>
  <si>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</si>
  <si>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</si>
  <si>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</si>
  <si>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</si>
  <si>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</si>
  <si>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</si>
  <si>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</si>
  <si>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</si>
  <si>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</si>
  <si>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</si>
  <si>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</si>
  <si>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</si>
  <si>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</si>
  <si>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</si>
  <si>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</si>
  <si>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</si>
  <si>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</si>
  <si>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</si>
  <si>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</si>
  <si>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</si>
  <si>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</si>
  <si>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</si>
  <si>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</si>
  <si>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</si>
  <si>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</si>
  <si>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</si>
  <si>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</si>
  <si>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</si>
  <si>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</si>
  <si>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</si>
  <si>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</si>
  <si>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</si>
  <si>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</si>
  <si>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</si>
  <si>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</si>
  <si>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</si>
  <si>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</si>
  <si>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</si>
  <si>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</si>
  <si>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</si>
  <si>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</si>
  <si>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</si>
  <si>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</si>
  <si>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</si>
  <si>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</si>
  <si>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</si>
  <si>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</si>
  <si>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</si>
  <si>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</si>
  <si>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</si>
  <si>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</si>
  <si>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</si>
  <si>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</si>
  <si>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</si>
  <si>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</si>
  <si>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</si>
  <si>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</si>
  <si>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</si>
  <si>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</si>
  <si>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</si>
  <si>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</si>
  <si>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</si>
  <si>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</si>
  <si>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</si>
  <si>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</si>
  <si>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</si>
  <si>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</si>
  <si>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</si>
  <si>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</si>
  <si>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</si>
  <si>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</si>
  <si>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</si>
  <si>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</si>
  <si>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</si>
  <si>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</si>
  <si>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</si>
  <si>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</si>
  <si>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</si>
  <si>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</si>
  <si>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</si>
  <si>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</si>
  <si>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</si>
  <si>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</si>
  <si>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</si>
  <si>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</si>
  <si>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</si>
  <si>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</si>
  <si>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</si>
  <si>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</si>
  <si>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</si>
  <si>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</si>
  <si>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</si>
  <si>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</si>
  <si>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</si>
  <si>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</si>
  <si>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</si>
  <si>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</si>
  <si>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</si>
  <si>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</si>
  <si>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</si>
  <si>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</si>
  <si>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</si>
  <si>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</si>
  <si>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</si>
  <si>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</si>
  <si>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</si>
  <si>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</si>
  <si>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</si>
  <si>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</si>
  <si>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</si>
  <si>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</si>
  <si>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</si>
  <si>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</si>
  <si>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</si>
  <si>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</si>
  <si>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</si>
  <si>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</si>
  <si>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</si>
  <si>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</si>
  <si>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</si>
  <si>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</si>
  <si>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</si>
  <si>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</si>
  <si>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</si>
  <si>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</si>
  <si>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</si>
  <si>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</si>
  <si>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</si>
  <si>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</si>
  <si>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</si>
  <si>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</si>
  <si>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</si>
  <si>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</si>
  <si>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</si>
  <si>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</si>
  <si>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</si>
  <si>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</si>
  <si>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</si>
  <si>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</si>
  <si>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</si>
  <si>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</si>
  <si>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</si>
  <si>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</si>
  <si>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</si>
  <si>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</si>
  <si>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</si>
  <si>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</si>
  <si>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</si>
  <si>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</si>
  <si>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</si>
  <si>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</si>
  <si>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</si>
  <si>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</si>
  <si>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</si>
  <si>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</si>
  <si>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</si>
  <si>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</si>
  <si>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</si>
  <si>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</si>
  <si>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</si>
  <si>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</si>
  <si>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</si>
  <si>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</si>
  <si>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</si>
  <si>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</si>
  <si>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</si>
  <si>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</si>
  <si>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</si>
  <si>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</si>
  <si>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</si>
  <si>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</si>
  <si>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</si>
  <si>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</si>
  <si>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</si>
  <si>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</si>
  <si>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</si>
  <si>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</si>
  <si>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</si>
  <si>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</si>
  <si>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</si>
  <si>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</si>
  <si>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</si>
  <si>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</si>
  <si>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</si>
  <si>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</si>
  <si>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</si>
  <si>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</si>
  <si>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</si>
  <si>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</si>
  <si>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</si>
  <si>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</si>
  <si>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</si>
  <si>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</si>
  <si>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</si>
  <si>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</si>
  <si>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</si>
  <si>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</si>
  <si>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</si>
  <si>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</si>
  <si>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</si>
  <si>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</si>
  <si>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</si>
  <si>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</si>
  <si>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</si>
  <si>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</si>
  <si>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</si>
  <si>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</si>
  <si>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</si>
  <si>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</si>
  <si>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</si>
  <si>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</si>
  <si>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</si>
  <si>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</si>
  <si>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</si>
  <si>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</si>
  <si>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</si>
  <si>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</si>
  <si>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</si>
  <si>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</si>
  <si>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</si>
  <si>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</si>
  <si>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</si>
  <si>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</si>
  <si>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</si>
  <si>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</si>
  <si>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</si>
  <si>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</si>
  <si>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</si>
  <si>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</si>
  <si>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</si>
  <si>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</si>
  <si>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</si>
  <si>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</si>
  <si>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</si>
  <si>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</si>
  <si>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</si>
  <si>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</si>
  <si>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</si>
  <si>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</si>
  <si>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</si>
  <si>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</si>
  <si>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</si>
  <si>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</si>
  <si>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</si>
  <si>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</si>
  <si>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</si>
  <si>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</si>
  <si>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</si>
  <si>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</si>
  <si>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</si>
  <si>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</si>
  <si>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</si>
  <si>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</si>
  <si>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</si>
  <si>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</si>
  <si>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</si>
  <si>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</si>
  <si>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</si>
  <si>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</si>
  <si>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</si>
  <si>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</si>
  <si>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</si>
  <si>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</si>
  <si>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</si>
  <si>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</si>
  <si>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</si>
  <si>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</si>
  <si>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</si>
  <si>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</si>
  <si>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</si>
  <si>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</si>
  <si>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</si>
  <si>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</si>
  <si>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</si>
  <si>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</si>
  <si>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</si>
  <si>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</si>
  <si>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</si>
  <si>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</si>
  <si>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</si>
  <si>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</si>
  <si>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</si>
  <si>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</si>
  <si>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</si>
  <si>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</si>
  <si>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</si>
  <si>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</si>
  <si>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</si>
  <si>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</si>
  <si>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</si>
  <si>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</si>
  <si>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</si>
  <si>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</si>
  <si>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</si>
  <si>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</si>
  <si>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</si>
  <si>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</si>
  <si>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</si>
  <si>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</si>
  <si>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</si>
  <si>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</si>
  <si>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</si>
  <si>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</si>
  <si>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</si>
  <si>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</si>
  <si>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</si>
  <si>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</si>
  <si>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</si>
  <si>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</si>
  <si>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</si>
  <si>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</si>
  <si>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</si>
  <si>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</si>
  <si>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</si>
  <si>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</si>
  <si>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</si>
  <si>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</si>
  <si>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</si>
  <si>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</si>
  <si>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</si>
  <si>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</si>
  <si>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</si>
  <si>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</si>
  <si>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</si>
  <si>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</si>
  <si>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</si>
  <si>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</si>
  <si>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</si>
  <si>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</si>
  <si>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</si>
  <si>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</si>
  <si>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</si>
  <si>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</si>
  <si>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</si>
  <si>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</si>
  <si>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</si>
  <si>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</si>
  <si>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</si>
  <si>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</si>
  <si>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</si>
  <si>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</si>
  <si>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</si>
  <si>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</si>
  <si>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</si>
  <si>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</si>
  <si>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</si>
  <si>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</si>
  <si>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</si>
  <si>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</si>
  <si>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</si>
  <si>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</si>
  <si>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</si>
  <si>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</si>
  <si>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</si>
  <si>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</si>
  <si>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</si>
  <si>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</si>
  <si>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</si>
  <si>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</si>
  <si>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</si>
  <si>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</si>
  <si>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</si>
  <si>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</si>
  <si>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</si>
  <si>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</si>
  <si>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</si>
  <si>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</si>
  <si>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</si>
  <si>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</si>
  <si>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</si>
  <si>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</si>
  <si>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</si>
  <si>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</si>
  <si>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</si>
  <si>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</si>
  <si>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</si>
  <si>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</si>
  <si>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</si>
  <si>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</si>
  <si>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</si>
  <si>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</si>
  <si>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</si>
  <si>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</si>
  <si>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</si>
  <si>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</si>
  <si>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</si>
  <si>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</si>
  <si>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</si>
  <si>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</si>
  <si>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</si>
  <si>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</si>
  <si>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</si>
  <si>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</si>
  <si>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</si>
  <si>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</si>
  <si>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</si>
  <si>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</si>
  <si>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</si>
  <si>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</si>
  <si>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</si>
  <si>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</si>
  <si>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</si>
  <si>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</si>
  <si>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</si>
  <si>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</si>
  <si>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</si>
  <si>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</si>
  <si>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</si>
  <si>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</si>
  <si>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</si>
  <si>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</si>
  <si>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</si>
  <si>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</si>
  <si>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</si>
  <si>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</si>
  <si>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</si>
  <si>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</si>
  <si>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</si>
  <si>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</si>
  <si>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</si>
  <si>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</si>
  <si>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</si>
  <si>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</si>
  <si>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</si>
  <si>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</si>
  <si>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</si>
  <si>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</si>
  <si>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</si>
  <si>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</si>
  <si>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</si>
  <si>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</si>
  <si>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</si>
  <si>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</si>
  <si>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</si>
  <si>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</si>
  <si>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</si>
  <si>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</si>
  <si>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</si>
  <si>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</si>
  <si>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</si>
  <si>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</si>
  <si>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</si>
  <si>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</si>
  <si>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</si>
  <si>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</si>
  <si>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</si>
  <si>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</si>
  <si>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</si>
  <si>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</si>
  <si>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</si>
  <si>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</si>
  <si>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</si>
  <si>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</si>
  <si>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</si>
  <si>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</si>
  <si>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</si>
  <si>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</si>
  <si>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</si>
  <si>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</si>
  <si>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</si>
  <si>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</si>
  <si>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</si>
  <si>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</si>
  <si>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</si>
  <si>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</si>
  <si>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</si>
  <si>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</si>
  <si>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</si>
  <si>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</si>
  <si>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</si>
  <si>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</si>
  <si>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</si>
  <si>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</si>
  <si>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</si>
  <si>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</si>
  <si>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</si>
  <si>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</si>
  <si>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</si>
  <si>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</si>
  <si>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</si>
  <si>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</si>
  <si>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</si>
  <si>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</si>
  <si>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</si>
  <si>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</si>
  <si>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</si>
  <si>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</si>
  <si>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</si>
  <si>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</si>
  <si>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</si>
  <si>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</si>
  <si>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</si>
  <si>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</si>
  <si>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</si>
  <si>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</si>
  <si>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</si>
  <si>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</si>
  <si>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</si>
  <si>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</si>
  <si>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</si>
  <si>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</si>
  <si>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</si>
  <si>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</si>
  <si>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</si>
  <si>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</si>
  <si>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</si>
  <si>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</si>
  <si>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</si>
  <si>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</si>
  <si>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</si>
  <si>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</si>
  <si>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</si>
  <si>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</si>
  <si>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</si>
  <si>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</si>
  <si>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</si>
  <si>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</si>
  <si>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</si>
  <si>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</si>
  <si>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</si>
  <si>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</si>
  <si>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</si>
  <si>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</si>
  <si>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</si>
  <si>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</si>
  <si>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</si>
  <si>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</si>
  <si>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</si>
  <si>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</si>
  <si>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</si>
  <si>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</si>
  <si>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</si>
  <si>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</si>
  <si>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</si>
  <si>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</si>
  <si>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</si>
  <si>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</si>
  <si>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</si>
  <si>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</si>
  <si>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</si>
  <si>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</si>
  <si>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</si>
  <si>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</si>
  <si>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</si>
  <si>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</si>
  <si>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</si>
  <si>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</si>
  <si>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</si>
  <si>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</si>
  <si>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</si>
  <si>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</si>
  <si>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</si>
  <si>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</si>
  <si>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</si>
  <si>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</si>
  <si>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</si>
  <si>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</si>
  <si>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</si>
  <si>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</si>
  <si>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</si>
  <si>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</si>
  <si>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</si>
  <si>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</si>
  <si>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</si>
  <si>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</si>
  <si>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</si>
  <si>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</si>
  <si>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</si>
  <si>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</si>
  <si>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</si>
  <si>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</si>
  <si>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</si>
  <si>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</si>
  <si>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</si>
  <si>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</si>
  <si>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</si>
  <si>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</si>
  <si>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</si>
  <si>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</si>
  <si>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</si>
  <si>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</si>
  <si>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</si>
  <si>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</si>
  <si>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</si>
  <si>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</si>
  <si>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</si>
  <si>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</si>
  <si>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</si>
  <si>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</si>
  <si>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</si>
  <si>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</si>
  <si>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</si>
  <si>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</si>
  <si>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</si>
  <si>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</si>
  <si>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</si>
  <si>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</si>
  <si>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</si>
  <si>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</si>
  <si>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</si>
  <si>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</si>
  <si>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</si>
  <si>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</si>
  <si>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</si>
  <si>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</si>
  <si>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</si>
  <si>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</si>
  <si>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</si>
  <si>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</si>
  <si>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</si>
  <si>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</si>
  <si>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</si>
  <si>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</si>
  <si>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</si>
  <si>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</si>
  <si>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</si>
  <si>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</si>
  <si>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</si>
  <si>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</si>
  <si>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</si>
  <si>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</si>
  <si>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</si>
  <si>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</si>
  <si>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</si>
  <si>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</si>
  <si>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</si>
  <si>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</si>
  <si>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</si>
  <si>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</si>
  <si>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</si>
  <si>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</si>
  <si>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</si>
  <si>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</si>
  <si>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</si>
  <si>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</si>
  <si>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</si>
  <si>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</si>
  <si>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</si>
  <si>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</si>
  <si>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</si>
  <si>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</si>
  <si>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</si>
  <si>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</si>
  <si>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</si>
  <si>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</si>
  <si>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</si>
  <si>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</si>
  <si>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</si>
  <si>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</si>
  <si>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</si>
  <si>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</si>
  <si>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</si>
  <si>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</si>
  <si>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</si>
  <si>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</si>
  <si>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</si>
  <si>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</si>
  <si>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</si>
  <si>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</si>
  <si>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</si>
  <si>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</si>
  <si>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</si>
  <si>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</si>
  <si>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</si>
  <si>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</si>
  <si>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</si>
  <si>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</si>
  <si>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</si>
  <si>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</si>
  <si>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</si>
  <si>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</si>
  <si>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</si>
  <si>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</si>
  <si>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</si>
  <si>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</si>
  <si>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</si>
  <si>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</si>
  <si>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</si>
  <si>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</si>
  <si>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</si>
  <si>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</si>
  <si>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</si>
  <si>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</si>
  <si>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</si>
  <si>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</si>
  <si>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</si>
  <si>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</si>
  <si>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</si>
  <si>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</si>
  <si>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</si>
  <si>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</si>
  <si>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</si>
  <si>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</si>
  <si>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</si>
  <si>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</si>
  <si>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</si>
  <si>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</si>
  <si>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</si>
  <si>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</si>
  <si>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</si>
  <si>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</si>
  <si>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</si>
  <si>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</si>
  <si>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</si>
  <si>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</si>
  <si>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</si>
  <si>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</si>
  <si>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</si>
  <si>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</si>
  <si>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</si>
  <si>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</si>
  <si>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</si>
  <si>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</si>
  <si>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</si>
  <si>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</si>
  <si>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</si>
  <si>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</si>
  <si>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</si>
  <si>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</si>
  <si>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</si>
  <si>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</si>
  <si>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</si>
  <si>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</si>
  <si>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</si>
  <si>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</si>
  <si>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</si>
  <si>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</si>
  <si>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</si>
  <si>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</si>
  <si>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</si>
  <si>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</si>
  <si>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</si>
  <si>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</si>
  <si>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</si>
  <si>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</si>
  <si>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</si>
  <si>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</si>
  <si>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</si>
  <si>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</si>
  <si>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</si>
  <si>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</si>
  <si>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</si>
  <si>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</si>
  <si>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</si>
  <si>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</si>
  <si>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</si>
  <si>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</si>
  <si>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</si>
  <si>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</si>
  <si>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</si>
  <si>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</si>
  <si>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</si>
  <si>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</si>
  <si>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</si>
  <si>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</si>
  <si>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</si>
  <si>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</si>
  <si>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</si>
  <si>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</si>
  <si>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</si>
  <si>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</si>
  <si>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</si>
  <si>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</si>
  <si>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</si>
  <si>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</si>
  <si>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</si>
  <si>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</si>
  <si>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</si>
  <si>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</si>
  <si>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</si>
  <si>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</si>
  <si>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</si>
  <si>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</si>
  <si>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</si>
  <si>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</si>
  <si>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</si>
  <si>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</si>
  <si>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</si>
  <si>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</si>
  <si>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</si>
  <si>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</si>
  <si>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</si>
  <si>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</si>
  <si>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</si>
  <si>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</si>
  <si>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</si>
  <si>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</si>
  <si>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</si>
  <si>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</si>
  <si>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</si>
  <si>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</si>
  <si>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</si>
  <si>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</si>
  <si>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</si>
  <si>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</si>
  <si>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</si>
  <si>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</si>
  <si>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</si>
  <si>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</si>
  <si>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</si>
  <si>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</si>
  <si>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</si>
  <si>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</si>
  <si>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</si>
  <si>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</si>
  <si>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</si>
  <si>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</si>
  <si>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</si>
  <si>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</si>
  <si>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</si>
  <si>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</si>
  <si>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</si>
  <si>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</si>
  <si>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</si>
  <si>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</si>
  <si>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</si>
  <si>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</si>
  <si>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</si>
  <si>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</si>
  <si>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</si>
  <si>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</si>
  <si>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</si>
  <si>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</si>
  <si>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</si>
  <si>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</si>
  <si>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</si>
  <si>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</si>
  <si>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</si>
  <si>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</si>
  <si>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</si>
  <si>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</si>
  <si>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</si>
  <si>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</si>
  <si>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</si>
  <si>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</si>
  <si>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</si>
  <si>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</si>
  <si>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</si>
  <si>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</si>
  <si>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</si>
  <si>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</si>
  <si>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</si>
  <si>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</si>
  <si>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</si>
  <si>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</si>
  <si>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</si>
  <si>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</si>
  <si>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</si>
  <si>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</si>
  <si>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</si>
  <si>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</si>
  <si>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</si>
  <si>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</si>
  <si>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</si>
  <si>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</si>
  <si>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</si>
  <si>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</si>
  <si>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</si>
  <si>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</si>
  <si>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</si>
  <si>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</si>
  <si>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</si>
  <si>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</si>
  <si>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</si>
  <si>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</si>
  <si>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</si>
  <si>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</si>
  <si>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</si>
  <si>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</si>
  <si>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</si>
  <si>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</si>
  <si>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</si>
  <si>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</si>
  <si>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</si>
  <si>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</si>
  <si>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</si>
  <si>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</si>
  <si>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</si>
  <si>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</si>
  <si>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</si>
  <si>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</si>
  <si>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</si>
  <si>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</si>
  <si>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</si>
  <si>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</si>
  <si>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</si>
  <si>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</si>
  <si>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</si>
  <si>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</si>
  <si>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</si>
  <si>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</si>
  <si>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</si>
  <si>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</si>
  <si>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</si>
  <si>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</si>
  <si>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</si>
  <si>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</si>
  <si>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</si>
  <si>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</si>
  <si>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</si>
  <si>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</si>
  <si>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</si>
  <si>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</si>
  <si>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</si>
  <si>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</si>
  <si>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</si>
  <si>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</si>
  <si>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</si>
  <si>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</si>
  <si>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</si>
  <si>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</si>
  <si>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</si>
  <si>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</si>
  <si>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</si>
  <si>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</si>
  <si>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</si>
  <si>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</si>
  <si>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</si>
  <si>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</si>
  <si>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</si>
  <si>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</si>
  <si>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</si>
  <si>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</si>
  <si>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</si>
  <si>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</si>
  <si>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</si>
  <si>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</si>
  <si>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</si>
  <si>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</si>
  <si>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</si>
  <si>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</si>
  <si>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</si>
  <si>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</si>
  <si>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</si>
  <si>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</si>
  <si>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</si>
  <si>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</si>
  <si>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</si>
  <si>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</si>
  <si>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</si>
  <si>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</si>
  <si>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</si>
  <si>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</si>
  <si>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</si>
  <si>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</si>
  <si>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</si>
  <si>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</si>
  <si>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</si>
  <si>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</si>
  <si>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</si>
  <si>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</si>
  <si>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</si>
  <si>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</si>
  <si>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</si>
  <si>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</si>
  <si>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</si>
  <si>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</si>
  <si>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</si>
  <si>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</si>
  <si>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</si>
  <si>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</si>
  <si>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</si>
  <si>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</si>
  <si>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</si>
  <si>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</si>
  <si>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</si>
  <si>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</si>
  <si>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</si>
  <si>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</si>
  <si>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</si>
  <si>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</si>
  <si>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</si>
  <si>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</si>
  <si>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</si>
  <si>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</si>
  <si>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</si>
  <si>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</si>
  <si>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</si>
  <si>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</si>
  <si>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</si>
  <si>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</si>
  <si>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</si>
  <si>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</si>
  <si>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</si>
  <si>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</si>
  <si>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</si>
  <si>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</si>
  <si>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</si>
  <si>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</si>
  <si>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</si>
  <si>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</si>
  <si>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</si>
  <si>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</si>
  <si>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</si>
  <si>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</si>
  <si>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</si>
  <si>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</si>
  <si>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</si>
  <si>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</si>
  <si>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</si>
  <si>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</si>
  <si>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</si>
  <si>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</si>
  <si>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</si>
  <si>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</si>
  <si>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</si>
  <si>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</si>
  <si>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</si>
  <si>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</si>
  <si>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</si>
  <si>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</si>
  <si>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</si>
  <si>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</si>
  <si>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</si>
  <si>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</si>
  <si>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</si>
  <si>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</si>
  <si>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</si>
  <si>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</si>
  <si>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</si>
  <si>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</si>
  <si>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</si>
  <si>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</si>
  <si>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</si>
  <si>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</si>
  <si>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</si>
  <si>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</si>
  <si>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</si>
  <si>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</si>
  <si>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</si>
  <si>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</si>
  <si>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</si>
  <si>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</si>
  <si>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</si>
  <si>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</si>
  <si>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</si>
  <si>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</si>
  <si>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</si>
  <si>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</si>
  <si>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</si>
  <si>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</si>
  <si>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</si>
  <si>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</si>
  <si>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</si>
  <si>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</si>
  <si>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</si>
  <si>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</si>
  <si>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</si>
  <si>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</si>
  <si>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</si>
  <si>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</si>
  <si>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</si>
  <si>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</si>
  <si>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</si>
  <si>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</si>
  <si>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</si>
  <si>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</si>
  <si>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</si>
  <si>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</si>
  <si>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</si>
  <si>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</si>
  <si>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</si>
  <si>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</si>
  <si>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</si>
  <si>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</si>
  <si>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</si>
  <si>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</si>
  <si>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</si>
  <si>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</si>
  <si>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</si>
  <si>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</si>
  <si>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</si>
  <si>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</si>
  <si>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</si>
  <si>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</si>
  <si>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</si>
  <si>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</si>
  <si>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</si>
  <si>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</si>
  <si>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</si>
  <si>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</si>
  <si>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</si>
  <si>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</si>
  <si>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</si>
  <si>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</si>
  <si>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</si>
  <si>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</si>
  <si>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</si>
  <si>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</si>
  <si>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</si>
  <si>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</si>
  <si>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</si>
  <si>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</si>
  <si>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</si>
  <si>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</si>
  <si>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</si>
  <si>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</si>
  <si>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</si>
  <si>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</si>
  <si>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</si>
  <si>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</si>
  <si>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</si>
  <si>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</si>
  <si>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</si>
  <si>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</si>
  <si>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</si>
  <si>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</si>
  <si>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</si>
  <si>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</si>
  <si>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</si>
  <si>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</si>
  <si>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</si>
  <si>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</si>
  <si>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</si>
  <si>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</si>
  <si>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</si>
  <si>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</si>
  <si>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</si>
  <si>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</si>
  <si>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</si>
  <si>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</si>
  <si>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</si>
  <si>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</si>
  <si>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</si>
  <si>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</si>
  <si>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</si>
  <si>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</si>
  <si>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</si>
  <si>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</si>
  <si>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</si>
  <si>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</si>
  <si>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</si>
  <si>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</si>
  <si>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</si>
  <si>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</si>
  <si>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</si>
  <si>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</si>
  <si>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</si>
  <si>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</si>
  <si>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</si>
  <si>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</si>
  <si>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</si>
  <si>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</si>
  <si>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</si>
  <si>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</si>
  <si>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</si>
  <si>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</si>
  <si>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</si>
  <si>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</si>
  <si>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</si>
  <si>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</si>
  <si>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</si>
  <si>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</si>
  <si>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</si>
  <si>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</si>
  <si>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</si>
  <si>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</si>
  <si>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</si>
  <si>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</si>
  <si>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</si>
  <si>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</si>
  <si>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</si>
  <si>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</si>
  <si>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</si>
  <si>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</si>
  <si>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</si>
  <si>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</si>
  <si>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</si>
  <si>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</si>
  <si>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</si>
  <si>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</si>
  <si>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</si>
  <si>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</si>
  <si>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</si>
  <si>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</si>
  <si>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</si>
  <si>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</si>
  <si>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</si>
  <si>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</si>
  <si>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</si>
  <si>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</si>
  <si>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</si>
  <si>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</si>
  <si>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</si>
  <si>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</si>
  <si>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</si>
  <si>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</si>
  <si>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</si>
  <si>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</si>
  <si>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</si>
  <si>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</si>
  <si>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</si>
  <si>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</si>
  <si>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</si>
  <si>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</si>
  <si>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</si>
  <si>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</si>
  <si>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</si>
  <si>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</si>
  <si>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</si>
  <si>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</si>
  <si>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</si>
  <si>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</si>
  <si>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</si>
  <si>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</si>
  <si>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</si>
  <si>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</si>
  <si>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</si>
  <si>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</si>
  <si>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</si>
  <si>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</si>
  <si>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</si>
  <si>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</si>
  <si>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</si>
  <si>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</si>
  <si>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</si>
  <si>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</si>
  <si>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</si>
  <si>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</si>
  <si>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</si>
  <si>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</si>
  <si>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</si>
  <si>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</si>
  <si>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</si>
  <si>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</si>
  <si>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</si>
  <si>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</si>
  <si>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</si>
  <si>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</si>
  <si>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</si>
  <si>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</si>
  <si>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</si>
  <si>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</si>
  <si>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</si>
  <si>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</si>
  <si>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</si>
  <si>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</si>
  <si>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</si>
  <si>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</si>
  <si>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</si>
  <si>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</si>
  <si>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</si>
  <si>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</si>
  <si>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</si>
  <si>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</si>
  <si>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</si>
  <si>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</si>
  <si>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</si>
  <si>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</si>
  <si>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</si>
  <si>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</si>
  <si>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</si>
  <si>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</si>
  <si>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</si>
  <si>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</si>
  <si>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</si>
  <si>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</si>
  <si>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</si>
  <si>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</si>
  <si>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</si>
  <si>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</si>
  <si>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</si>
  <si>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</si>
  <si>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</si>
  <si>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</si>
  <si>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</si>
  <si>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</si>
  <si>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</si>
  <si>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</si>
  <si>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</si>
  <si>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</si>
  <si>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</si>
  <si>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</si>
  <si>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</si>
  <si>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</si>
  <si>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</si>
  <si>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</si>
  <si>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</si>
  <si>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</si>
  <si>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</si>
  <si>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</si>
  <si>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</si>
  <si>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</si>
  <si>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</si>
  <si>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</si>
  <si>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</si>
  <si>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</si>
  <si>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</si>
  <si>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</si>
  <si>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</si>
  <si>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</si>
  <si>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</si>
  <si>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</si>
  <si>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</si>
  <si>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</si>
  <si>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</si>
  <si>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</si>
  <si>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</si>
  <si>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</si>
  <si>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</si>
  <si>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</si>
  <si>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</si>
  <si>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</si>
  <si>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</si>
  <si>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</si>
  <si>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</si>
  <si>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</si>
  <si>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</si>
  <si>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</si>
  <si>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</si>
  <si>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</si>
  <si>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</si>
  <si>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</si>
  <si>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</si>
  <si>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</si>
  <si>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</si>
  <si>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</si>
  <si>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</si>
  <si>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</si>
  <si>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</si>
  <si>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</si>
  <si>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</si>
  <si>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</si>
  <si>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</si>
  <si>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</si>
  <si>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</si>
  <si>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</si>
  <si>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</si>
  <si>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</si>
  <si>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</si>
  <si>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</si>
  <si>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</si>
  <si>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</si>
  <si>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</si>
  <si>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</si>
  <si>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</si>
  <si>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</si>
  <si>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</si>
  <si>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</si>
  <si>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</si>
  <si>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</si>
  <si>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</si>
  <si>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</si>
  <si>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</si>
  <si>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</si>
  <si>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</si>
  <si>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</si>
  <si>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</si>
  <si>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</si>
  <si>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</si>
  <si>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</si>
  <si>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</si>
  <si>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</si>
  <si>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</si>
  <si>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</si>
  <si>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</si>
  <si>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</si>
  <si>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</si>
  <si>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</si>
  <si>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</si>
  <si>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</si>
  <si>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</si>
  <si>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</si>
  <si>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</si>
  <si>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</si>
  <si>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</si>
  <si>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</si>
  <si>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</si>
  <si>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</si>
  <si>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</si>
  <si>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</si>
  <si>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</si>
  <si>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</si>
  <si>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</si>
  <si>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</si>
  <si>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</si>
  <si>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</si>
  <si>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</si>
  <si>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</si>
  <si>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</si>
  <si>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</si>
  <si>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</si>
  <si>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</si>
  <si>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</si>
  <si>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</si>
  <si>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</si>
  <si>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</si>
  <si>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</si>
  <si>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</si>
  <si>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</si>
  <si>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</si>
  <si>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</si>
  <si>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</si>
  <si>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</si>
  <si>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</si>
  <si>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</si>
  <si>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</si>
  <si>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</si>
  <si>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</si>
  <si>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</si>
  <si>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</si>
  <si>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</si>
  <si>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</si>
  <si>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</si>
  <si>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</si>
  <si>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</si>
  <si>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</si>
  <si>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</si>
  <si>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</si>
  <si>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</si>
  <si>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</si>
  <si>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</si>
  <si>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</si>
  <si>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</si>
  <si>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</si>
  <si>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</si>
  <si>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</si>
  <si>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</si>
  <si>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</si>
  <si>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</si>
  <si>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</si>
  <si>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</si>
  <si>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</si>
  <si>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</si>
  <si>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</si>
  <si>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</si>
  <si>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</si>
  <si>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</si>
  <si>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</si>
  <si>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</si>
  <si>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</si>
  <si>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</si>
  <si>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</si>
  <si>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</si>
  <si>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</si>
  <si>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</si>
  <si>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</si>
  <si>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</si>
  <si>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</si>
  <si>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</si>
  <si>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</si>
  <si>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</si>
  <si>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</si>
  <si>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</si>
  <si>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</si>
  <si>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</si>
  <si>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</si>
  <si>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</si>
  <si>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</si>
  <si>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</si>
  <si>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</si>
  <si>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</si>
  <si>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</si>
  <si>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</si>
  <si>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</si>
  <si>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</si>
  <si>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</si>
  <si>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</si>
  <si>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</si>
  <si>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</si>
  <si>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</si>
  <si>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</si>
  <si>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</si>
  <si>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</si>
  <si>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</si>
  <si>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</si>
  <si>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</si>
  <si>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</si>
  <si>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</si>
  <si>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</si>
  <si>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</si>
  <si>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</si>
  <si>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</si>
  <si>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</si>
  <si>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</si>
  <si>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</si>
  <si>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</si>
  <si>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</si>
  <si>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</si>
  <si>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</si>
  <si>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</si>
  <si>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</si>
  <si>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</si>
  <si>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</si>
  <si>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</si>
  <si>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</si>
  <si>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</si>
  <si>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</si>
  <si>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</si>
  <si>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</si>
  <si>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</si>
  <si>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</si>
  <si>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</si>
  <si>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</si>
  <si>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</si>
  <si>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</si>
  <si>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</si>
  <si>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</si>
  <si>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</si>
  <si>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</si>
  <si>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</si>
  <si>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</si>
  <si>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</si>
  <si>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</si>
  <si>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</si>
  <si>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</si>
  <si>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</si>
  <si>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</si>
  <si>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</si>
  <si>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</si>
  <si>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</si>
  <si>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</si>
  <si>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</si>
  <si>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</si>
  <si>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</si>
  <si>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</si>
  <si>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</si>
  <si>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</si>
  <si>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</si>
  <si>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</si>
  <si>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</si>
  <si>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</si>
  <si>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</si>
  <si>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</si>
  <si>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</si>
  <si>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</si>
  <si>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</si>
  <si>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</si>
  <si>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</si>
  <si>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</si>
  <si>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</si>
  <si>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</si>
  <si>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</si>
  <si>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</si>
  <si>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</si>
  <si>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</si>
  <si>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</si>
  <si>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</si>
  <si>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</si>
  <si>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</si>
  <si>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</si>
  <si>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</si>
  <si>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</si>
  <si>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</si>
  <si>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</si>
  <si>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</si>
  <si>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</si>
  <si>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</si>
  <si>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</si>
  <si>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</si>
  <si>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</si>
  <si>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</si>
  <si>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</si>
  <si>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</si>
  <si>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</si>
  <si>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</si>
  <si>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</si>
  <si>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</si>
  <si>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</si>
  <si>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</si>
  <si>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</si>
  <si>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</si>
  <si>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</si>
  <si>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</si>
  <si>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</si>
  <si>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</si>
  <si>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</si>
  <si>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</si>
  <si>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</si>
  <si>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</si>
  <si>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</si>
  <si>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</si>
  <si>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</si>
  <si>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</si>
  <si>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</si>
  <si>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</si>
  <si>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</si>
  <si>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</si>
  <si>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</si>
  <si>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</si>
  <si>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</si>
  <si>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</si>
  <si>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</si>
  <si>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</si>
  <si>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</si>
  <si>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</si>
  <si>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</si>
  <si>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</si>
  <si>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</si>
  <si>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</si>
  <si>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</si>
  <si>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</si>
  <si>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</si>
  <si>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</si>
  <si>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</si>
  <si>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</si>
  <si>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</si>
  <si>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</si>
  <si>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</si>
  <si>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</si>
  <si>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</si>
  <si>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</si>
  <si>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</si>
  <si>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</si>
  <si>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</si>
  <si>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</si>
  <si>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</si>
  <si>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</si>
  <si>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</si>
  <si>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</si>
  <si>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</si>
  <si>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</si>
  <si>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</si>
  <si>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</si>
  <si>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</si>
  <si>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</si>
  <si>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</si>
  <si>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</si>
  <si>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</si>
  <si>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</si>
  <si>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</si>
  <si>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</si>
  <si>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</si>
  <si>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</si>
  <si>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</si>
  <si>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</si>
  <si>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</si>
  <si>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</si>
  <si>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</si>
  <si>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</si>
  <si>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</si>
  <si>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</si>
  <si>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</si>
  <si>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</si>
  <si>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</si>
  <si>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</si>
  <si>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</si>
  <si>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</si>
  <si>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</si>
  <si>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</si>
  <si>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</si>
  <si>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</si>
  <si>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</si>
  <si>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</si>
  <si>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</si>
  <si>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</si>
  <si>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</si>
  <si>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</si>
  <si>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</si>
  <si>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</si>
  <si>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</si>
  <si>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</si>
  <si>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</si>
  <si>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</si>
  <si>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</si>
  <si>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</si>
  <si>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</si>
  <si>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</si>
  <si>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</si>
  <si>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</si>
  <si>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</si>
  <si>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</si>
  <si>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</si>
  <si>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</si>
  <si>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</si>
  <si>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</si>
  <si>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</si>
  <si>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</si>
  <si>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</si>
  <si>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</si>
  <si>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</si>
  <si>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</si>
  <si>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</si>
  <si>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</si>
  <si>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</si>
  <si>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</si>
  <si>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</si>
  <si>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</si>
  <si>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</si>
  <si>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</si>
  <si>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</si>
  <si>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</si>
  <si>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</si>
  <si>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</si>
  <si>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</si>
  <si>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</si>
  <si>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</si>
  <si>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</si>
  <si>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</si>
  <si>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</si>
  <si>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</si>
  <si>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</si>
  <si>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</si>
  <si>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</si>
  <si>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</si>
  <si>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</si>
  <si>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</si>
  <si>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</si>
  <si>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</si>
  <si>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</si>
  <si>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</si>
  <si>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</si>
  <si>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</si>
  <si>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</si>
  <si>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</si>
  <si>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</si>
  <si>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</si>
  <si>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</si>
  <si>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</si>
  <si>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</si>
  <si>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</si>
  <si>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</si>
  <si>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</si>
  <si>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</si>
  <si>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</si>
  <si>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</si>
  <si>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</si>
  <si>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</si>
  <si>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</si>
  <si>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</si>
  <si>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</si>
  <si>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</si>
  <si>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</si>
  <si>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</si>
  <si>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</si>
  <si>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</si>
  <si>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</si>
  <si>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</si>
  <si>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</si>
  <si>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</si>
  <si>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</si>
  <si>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</si>
  <si>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</si>
  <si>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</si>
  <si>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</si>
  <si>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</si>
  <si>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</si>
  <si>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</si>
  <si>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</si>
  <si>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</si>
  <si>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</si>
  <si>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</si>
  <si>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</si>
  <si>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</si>
  <si>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</si>
  <si>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</si>
  <si>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</si>
  <si>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</si>
  <si>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</si>
  <si>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</si>
  <si>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</si>
  <si>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</si>
  <si>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</si>
  <si>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</si>
  <si>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</si>
  <si>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</si>
  <si>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</si>
  <si>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</si>
  <si>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</si>
  <si>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</si>
  <si>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</si>
  <si>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</si>
  <si>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</si>
  <si>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</si>
  <si>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</si>
  <si>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</si>
  <si>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</si>
  <si>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</si>
  <si>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</si>
  <si>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</si>
  <si>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</si>
  <si>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</si>
  <si>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</si>
  <si>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</si>
  <si>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</si>
  <si>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</si>
  <si>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</si>
  <si>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</si>
  <si>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</si>
  <si>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</si>
  <si>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</si>
  <si>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</si>
  <si>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</si>
  <si>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</si>
  <si>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</si>
  <si>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</si>
  <si>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</si>
  <si>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</si>
  <si>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</si>
  <si>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</si>
  <si>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</si>
  <si>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</si>
  <si>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</si>
  <si>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</si>
  <si>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</si>
  <si>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</si>
  <si>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</si>
  <si>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</si>
  <si>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</si>
  <si>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</si>
  <si>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</si>
  <si>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</si>
  <si>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</si>
  <si>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</si>
  <si>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</si>
  <si>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</si>
  <si>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</si>
  <si>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</si>
  <si>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</si>
  <si>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</si>
  <si>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</si>
  <si>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</si>
  <si>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</si>
  <si>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</si>
  <si>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</si>
  <si>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</si>
  <si>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</si>
  <si>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</si>
  <si>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</si>
  <si>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</si>
  <si>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</si>
  <si>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</si>
  <si>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</si>
  <si>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</si>
  <si>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</si>
  <si>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</si>
  <si>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</si>
  <si>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</si>
  <si>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</si>
  <si>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</si>
  <si>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</si>
  <si>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</si>
  <si>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</si>
  <si>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</si>
  <si>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</si>
  <si>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</si>
  <si>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</si>
  <si>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</si>
  <si>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</si>
  <si>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</si>
  <si>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</si>
  <si>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</si>
  <si>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</si>
  <si>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</si>
  <si>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</si>
  <si>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</si>
  <si>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</si>
  <si>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</si>
  <si>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</si>
  <si>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</si>
  <si>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</si>
  <si>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</si>
  <si>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</si>
  <si>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</si>
  <si>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</si>
  <si>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</si>
  <si>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</si>
  <si>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</si>
  <si>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</si>
  <si>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</si>
  <si>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</si>
  <si>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</si>
  <si>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</si>
  <si>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</si>
  <si>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</si>
  <si>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</si>
  <si>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</si>
  <si>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</si>
  <si>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</si>
  <si>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</si>
  <si>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</si>
  <si>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</si>
  <si>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</si>
  <si>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</si>
  <si>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</si>
  <si>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</si>
  <si>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</si>
  <si>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</si>
  <si>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</si>
  <si>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</si>
  <si>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</si>
  <si>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</si>
  <si>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</si>
  <si>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</si>
  <si>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</si>
  <si>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</si>
  <si>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</si>
  <si>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</si>
  <si>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</si>
  <si>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</si>
  <si>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</si>
  <si>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</si>
  <si>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</si>
  <si>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</si>
  <si>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</si>
  <si>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</si>
  <si>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</si>
  <si>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</si>
  <si>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</si>
  <si>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</si>
  <si>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</si>
  <si>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</si>
  <si>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</si>
  <si>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</si>
  <si>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</si>
  <si>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</si>
  <si>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</si>
  <si>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</si>
  <si>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</si>
  <si>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</si>
  <si>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</si>
  <si>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</si>
  <si>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</si>
  <si>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</si>
  <si>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</si>
  <si>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</si>
  <si>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</si>
  <si>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</si>
  <si>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</si>
  <si>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</si>
  <si>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</si>
  <si>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</si>
  <si>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</si>
  <si>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</si>
  <si>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</si>
  <si>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</si>
  <si>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</si>
  <si>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</si>
  <si>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</si>
  <si>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</si>
  <si>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</si>
  <si>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</si>
  <si>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</si>
  <si>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</si>
  <si>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</si>
  <si>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</si>
  <si>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</si>
  <si>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</si>
  <si>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</si>
  <si>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</si>
  <si>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</si>
  <si>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</si>
  <si>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</si>
  <si>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</si>
  <si>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</si>
  <si>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</si>
  <si>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</si>
  <si>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</si>
  <si>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</si>
  <si>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</si>
  <si>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</si>
  <si>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</si>
  <si>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</si>
  <si>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</si>
  <si>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</si>
  <si>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</si>
  <si>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</si>
  <si>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</si>
  <si>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</si>
  <si>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</si>
  <si>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</si>
  <si>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</si>
  <si>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</si>
  <si>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</si>
  <si>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</si>
  <si>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</si>
  <si>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</si>
  <si>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</si>
  <si>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</si>
  <si>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</si>
  <si>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</si>
  <si>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</si>
  <si>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</si>
  <si>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</si>
  <si>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</si>
  <si>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</si>
  <si>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</si>
  <si>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</si>
  <si>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</si>
  <si>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</si>
  <si>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</si>
  <si>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</si>
  <si>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</si>
  <si>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</si>
  <si>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</si>
  <si>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</si>
  <si>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</si>
  <si>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</si>
  <si>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</si>
  <si>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</si>
  <si>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</si>
  <si>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</si>
  <si>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</si>
  <si>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</si>
  <si>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</si>
  <si>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</si>
  <si>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</si>
  <si>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</si>
  <si>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</si>
  <si>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</si>
  <si>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</si>
  <si>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</si>
  <si>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</si>
  <si>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</si>
  <si>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</si>
  <si>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</si>
  <si>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</si>
  <si>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</si>
  <si>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</si>
  <si>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</si>
  <si>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</si>
  <si>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</si>
  <si>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</si>
  <si>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</si>
  <si>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</si>
  <si>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</si>
  <si>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</si>
  <si>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</si>
  <si>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</si>
  <si>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</si>
  <si>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</si>
  <si>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</si>
  <si>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</si>
  <si>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</si>
  <si>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</si>
  <si>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</si>
  <si>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</si>
  <si>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</si>
  <si>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</si>
  <si>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</si>
  <si>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</si>
  <si>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</si>
  <si>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</si>
  <si>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</si>
  <si>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</si>
  <si>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</si>
  <si>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</si>
  <si>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</si>
  <si>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</si>
  <si>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</si>
  <si>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</si>
  <si>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</si>
  <si>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</si>
  <si>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</si>
  <si>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</si>
  <si>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</si>
  <si>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</si>
  <si>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</si>
  <si>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</si>
  <si>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</si>
  <si>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</si>
  <si>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</si>
  <si>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</si>
  <si>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</si>
  <si>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</si>
  <si>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</si>
  <si>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</si>
  <si>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</si>
  <si>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</si>
  <si>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</si>
  <si>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</si>
  <si>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</si>
  <si>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</si>
  <si>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</si>
  <si>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</si>
  <si>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</si>
  <si>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</si>
  <si>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</si>
  <si>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</si>
  <si>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</si>
  <si>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</si>
  <si>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</si>
  <si>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</si>
  <si>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</si>
  <si>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</si>
  <si>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</si>
  <si>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</si>
  <si>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</si>
  <si>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</si>
  <si>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</si>
  <si>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</si>
  <si>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</si>
  <si>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</si>
  <si>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</si>
  <si>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</si>
  <si>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</si>
  <si>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</si>
  <si>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</si>
  <si>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</si>
  <si>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</si>
  <si>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</si>
  <si>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</si>
  <si>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</si>
  <si>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</si>
  <si>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</si>
  <si>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</si>
  <si>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</si>
  <si>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</si>
  <si>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</si>
  <si>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</si>
  <si>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</si>
  <si>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</si>
  <si>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</si>
  <si>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</si>
  <si>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</si>
  <si>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</si>
  <si>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</si>
  <si>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</si>
  <si>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</si>
  <si>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</si>
  <si>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</si>
  <si>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</si>
  <si>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</si>
  <si>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</si>
  <si>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</si>
  <si>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</si>
  <si>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</si>
  <si>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</si>
  <si>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</si>
  <si>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</si>
  <si>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</si>
  <si>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</si>
  <si>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</si>
  <si>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</si>
  <si>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</si>
  <si>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</si>
  <si>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</si>
  <si>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</si>
  <si>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</si>
  <si>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</si>
  <si>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</si>
  <si>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</si>
  <si>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</si>
  <si>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</si>
  <si>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</si>
  <si>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</si>
  <si>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</si>
  <si>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</si>
  <si>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</si>
  <si>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</si>
  <si>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</si>
  <si>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</si>
  <si>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</si>
  <si>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</si>
  <si>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</si>
  <si>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</si>
  <si>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</si>
  <si>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</si>
  <si>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</si>
  <si>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</si>
  <si>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</si>
  <si>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</si>
  <si>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</si>
  <si>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</si>
  <si>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</si>
  <si>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</si>
  <si>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</si>
  <si>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</si>
  <si>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</si>
  <si>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</si>
  <si>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</si>
  <si>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</si>
  <si>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</si>
  <si>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</si>
  <si>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</si>
  <si>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</si>
  <si>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</si>
  <si>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</si>
  <si>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</si>
  <si>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</si>
  <si>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</si>
  <si>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</si>
  <si>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</si>
  <si>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</si>
  <si>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</si>
  <si>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</si>
  <si>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</si>
  <si>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</si>
  <si>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</si>
  <si>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</si>
  <si>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</si>
  <si>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</si>
  <si>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</si>
  <si>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</si>
  <si>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</si>
  <si>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</si>
  <si>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</si>
  <si>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</si>
  <si>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</si>
  <si>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</si>
  <si>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</si>
  <si>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</si>
  <si>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</si>
  <si>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</si>
  <si>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</si>
  <si>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</si>
  <si>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</si>
  <si>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</si>
  <si>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</si>
  <si>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</si>
  <si>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</si>
  <si>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</si>
  <si>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</si>
  <si>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</si>
  <si>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</si>
  <si>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</si>
  <si>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</si>
  <si>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</si>
  <si>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</si>
  <si>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</si>
  <si>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</si>
  <si>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</si>
  <si>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</si>
  <si>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</si>
  <si>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</si>
  <si>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</si>
  <si>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</si>
  <si>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</si>
  <si>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</si>
  <si>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</si>
  <si>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</si>
  <si>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</si>
  <si>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</si>
  <si>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</si>
  <si>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</si>
  <si>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</si>
  <si>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</si>
  <si>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</si>
  <si>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</si>
  <si>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</si>
  <si>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</si>
  <si>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</si>
  <si>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</si>
  <si>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</si>
  <si>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</si>
  <si>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</si>
  <si>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</si>
  <si>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</si>
  <si>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</si>
  <si>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</si>
  <si>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</si>
  <si>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</si>
  <si>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</si>
  <si>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</si>
  <si>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</si>
  <si>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</si>
  <si>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</si>
  <si>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</si>
  <si>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</si>
  <si>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</si>
  <si>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</si>
  <si>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</si>
  <si>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</si>
  <si>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</si>
  <si>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</si>
  <si>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</si>
  <si>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</si>
  <si>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</si>
  <si>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</si>
  <si>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</si>
  <si>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</si>
  <si>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</si>
  <si>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</si>
  <si>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</si>
  <si>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</si>
  <si>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</si>
  <si>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</si>
  <si>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</si>
  <si>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</si>
  <si>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</si>
  <si>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</si>
  <si>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</si>
  <si>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</si>
  <si>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</si>
  <si>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</si>
  <si>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</si>
  <si>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</si>
  <si>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</si>
  <si>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</si>
  <si>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</si>
  <si>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</si>
  <si>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</si>
  <si>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</si>
  <si>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</si>
  <si>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</si>
  <si>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</si>
  <si>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</si>
  <si>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</si>
  <si>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</si>
  <si>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</si>
  <si>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</si>
  <si>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</si>
  <si>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</si>
  <si>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</si>
  <si>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</si>
  <si>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</si>
  <si>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</si>
  <si>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</si>
  <si>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</si>
  <si>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</si>
  <si>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</si>
  <si>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</si>
  <si>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</si>
  <si>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</si>
  <si>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</si>
  <si>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</si>
  <si>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</si>
  <si>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</si>
  <si>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</si>
  <si>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</si>
  <si>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</si>
  <si>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</si>
  <si>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</si>
  <si>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</si>
  <si>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</si>
  <si>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</si>
  <si>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</si>
  <si>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</si>
  <si>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</si>
  <si>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</si>
  <si>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</si>
  <si>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</si>
  <si>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</si>
  <si>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</si>
  <si>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</si>
  <si>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</si>
  <si>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</si>
  <si>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</si>
  <si>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</si>
  <si>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</si>
  <si>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</si>
  <si>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</si>
  <si>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</si>
  <si>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</si>
  <si>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</si>
  <si>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</si>
  <si>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</si>
  <si>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</si>
  <si>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</si>
  <si>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</si>
  <si>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</si>
  <si>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</si>
  <si>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</si>
  <si>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</si>
  <si>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</si>
  <si>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</si>
  <si>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</si>
  <si>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</si>
  <si>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</si>
  <si>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</si>
  <si>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</si>
  <si>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</si>
  <si>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</si>
  <si>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</si>
  <si>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</si>
  <si>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</si>
  <si>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</si>
  <si>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</si>
  <si>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</si>
  <si>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</si>
  <si>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</si>
  <si>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</si>
  <si>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</si>
  <si>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</si>
  <si>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</si>
  <si>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</si>
  <si>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</si>
  <si>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</si>
  <si>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</si>
  <si>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</si>
  <si>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</si>
  <si>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</si>
  <si>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</si>
  <si>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</si>
  <si>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</si>
  <si>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</si>
  <si>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</si>
  <si>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</si>
  <si>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</si>
  <si>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</si>
  <si>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</si>
  <si>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</si>
  <si>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</si>
  <si>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</si>
  <si>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</si>
  <si>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</si>
  <si>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</si>
  <si>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</si>
  <si>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</si>
  <si>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</si>
  <si>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</si>
  <si>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</si>
  <si>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</si>
  <si>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</si>
  <si>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</si>
  <si>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</si>
  <si>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</si>
  <si>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</si>
  <si>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</si>
  <si>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</si>
  <si>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</si>
  <si>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</si>
  <si>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</si>
  <si>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</si>
  <si>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</si>
  <si>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</si>
  <si>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</si>
  <si>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</si>
  <si>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</si>
  <si>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</si>
  <si>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</si>
  <si>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</si>
  <si>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</si>
  <si>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</si>
  <si>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</si>
  <si>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</si>
  <si>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</si>
  <si>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</si>
  <si>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</si>
  <si>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</si>
  <si>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</si>
  <si>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</si>
  <si>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</si>
  <si>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</si>
  <si>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</si>
  <si>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</si>
  <si>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</si>
  <si>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</si>
  <si>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</si>
  <si>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</si>
  <si>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</si>
  <si>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</si>
  <si>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</si>
  <si>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</si>
  <si>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</si>
  <si>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</si>
  <si>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</si>
  <si>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</si>
  <si>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</si>
  <si>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</si>
  <si>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</si>
  <si>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</si>
  <si>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</si>
  <si>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</si>
  <si>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</si>
  <si>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</si>
  <si>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</si>
  <si>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</si>
  <si>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</si>
  <si>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</si>
  <si>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</si>
  <si>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</si>
  <si>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</si>
  <si>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</si>
  <si>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</si>
  <si>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</si>
  <si>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</si>
  <si>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</si>
  <si>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</si>
  <si>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</si>
  <si>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</si>
  <si>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</si>
  <si>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</si>
  <si>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</si>
  <si>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</si>
  <si>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</si>
  <si>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</si>
  <si>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</si>
  <si>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</si>
  <si>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</si>
  <si>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</si>
  <si>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</si>
  <si>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</si>
  <si>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</si>
  <si>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</si>
  <si>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</si>
  <si>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</si>
  <si>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</si>
  <si>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</si>
  <si>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</si>
  <si>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</si>
  <si>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</si>
  <si>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</si>
  <si>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</si>
  <si>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</si>
  <si>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</si>
  <si>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</si>
  <si>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</si>
  <si>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</si>
  <si>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</si>
  <si>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</si>
  <si>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</si>
  <si>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</si>
  <si>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</si>
  <si>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</si>
  <si>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</si>
  <si>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</si>
  <si>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</si>
  <si>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</si>
  <si>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</si>
  <si>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</si>
  <si>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</si>
  <si>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</si>
  <si>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</si>
  <si>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</si>
  <si>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</si>
  <si>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</si>
  <si>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</si>
  <si>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</si>
  <si>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</si>
  <si>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</si>
  <si>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</si>
  <si>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</si>
  <si>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</si>
  <si>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</si>
  <si>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</si>
  <si>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</si>
  <si>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</si>
  <si>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</si>
  <si>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</si>
  <si>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</si>
  <si>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</si>
  <si>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</si>
  <si>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</si>
  <si>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</si>
  <si>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</si>
  <si>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</si>
  <si>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</si>
  <si>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</si>
  <si>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</si>
  <si>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</si>
  <si>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</si>
  <si>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</si>
  <si>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</si>
  <si>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</si>
  <si>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</si>
  <si>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</si>
  <si>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</si>
  <si>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</si>
  <si>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</si>
  <si>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</si>
  <si>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</si>
  <si>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</si>
  <si>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</si>
  <si>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</si>
  <si>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</si>
  <si>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</si>
  <si>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</si>
  <si>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</si>
  <si>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</si>
  <si>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</si>
  <si>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</si>
  <si>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</si>
  <si>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</si>
  <si>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</si>
  <si>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</si>
  <si>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</si>
  <si>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</si>
  <si>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</si>
  <si>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</si>
  <si>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</si>
  <si>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</si>
  <si>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</si>
  <si>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</si>
  <si>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</si>
  <si>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</si>
  <si>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</si>
  <si>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</si>
  <si>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</si>
  <si>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</si>
  <si>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</si>
  <si>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</si>
  <si>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</si>
  <si>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</si>
  <si>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</si>
  <si>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</si>
  <si>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</si>
  <si>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</si>
  <si>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</si>
  <si>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</si>
  <si>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</si>
  <si>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</si>
  <si>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</si>
  <si>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</si>
  <si>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</si>
  <si>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</si>
  <si>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</si>
  <si>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</si>
  <si>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</si>
  <si>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</si>
  <si>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</si>
  <si>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</si>
  <si>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</si>
  <si>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</si>
  <si>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</si>
  <si>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</si>
  <si>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</si>
  <si>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</si>
  <si>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</si>
  <si>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</si>
  <si>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</si>
  <si>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</si>
  <si>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</si>
  <si>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</si>
  <si>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</si>
  <si>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</si>
  <si>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</si>
  <si>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</si>
  <si>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</si>
  <si>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</si>
  <si>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</si>
  <si>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</si>
  <si>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</si>
  <si>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</si>
  <si>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</si>
  <si>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</si>
  <si>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</si>
  <si>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</si>
  <si>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</si>
  <si>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</si>
  <si>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</si>
  <si>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</si>
  <si>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</si>
  <si>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</si>
  <si>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</si>
  <si>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</si>
  <si>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</si>
  <si>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</si>
  <si>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</si>
  <si>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</si>
  <si>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</si>
  <si>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</si>
  <si>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</si>
  <si>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</si>
  <si>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</si>
  <si>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</si>
  <si>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</si>
  <si>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</si>
  <si>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</si>
  <si>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</si>
  <si>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</si>
  <si>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</si>
  <si>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</si>
  <si>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</si>
  <si>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</si>
  <si>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</si>
  <si>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</si>
  <si>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</si>
  <si>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</si>
  <si>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</si>
  <si>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</si>
  <si>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</si>
  <si>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</si>
  <si>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</si>
  <si>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</si>
  <si>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</si>
  <si>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</si>
  <si>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</si>
  <si>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</si>
  <si>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</si>
  <si>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</si>
  <si>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</si>
  <si>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</si>
  <si>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</si>
  <si>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</si>
  <si>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</si>
  <si>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</si>
  <si>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</si>
  <si>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</si>
  <si>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</si>
  <si>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</si>
  <si>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</si>
  <si>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</si>
  <si>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</si>
  <si>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</si>
  <si>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</si>
  <si>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</si>
  <si>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</si>
  <si>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</si>
  <si>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</si>
  <si>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</si>
  <si>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</si>
  <si>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</si>
  <si>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</si>
  <si>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</si>
  <si>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</si>
  <si>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</si>
  <si>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</si>
  <si>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</si>
  <si>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</si>
  <si>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</si>
  <si>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</si>
  <si>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</si>
  <si>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</si>
  <si>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</si>
  <si>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</si>
  <si>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</si>
  <si>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</si>
  <si>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</si>
  <si>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</si>
  <si>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</si>
  <si>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</si>
  <si>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</si>
  <si>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</si>
  <si>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</si>
  <si>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</si>
  <si>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</si>
  <si>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</si>
  <si>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</si>
  <si>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</si>
  <si>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</si>
  <si>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</si>
  <si>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</si>
  <si>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</si>
  <si>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</si>
  <si>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</si>
  <si>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</si>
  <si>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</si>
  <si>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</si>
  <si>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</si>
  <si>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</si>
  <si>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</si>
  <si>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</si>
  <si>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</si>
  <si>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</si>
  <si>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</si>
  <si>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</si>
  <si>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</si>
  <si>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</si>
  <si>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</si>
  <si>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</si>
  <si>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</si>
  <si>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</si>
  <si>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</si>
  <si>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</si>
  <si>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</si>
  <si>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</si>
  <si>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</si>
  <si>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</si>
  <si>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</si>
  <si>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</si>
  <si>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</si>
  <si>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</si>
  <si>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</si>
  <si>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</si>
  <si>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</si>
  <si>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</si>
  <si>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</si>
  <si>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</si>
  <si>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</si>
  <si>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</si>
  <si>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</si>
  <si>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</si>
  <si>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</si>
  <si>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</si>
  <si>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</si>
  <si>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</si>
  <si>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</si>
  <si>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</si>
  <si>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</si>
  <si>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</si>
  <si>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</si>
  <si>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</si>
  <si>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</si>
  <si>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</si>
  <si>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</si>
  <si>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</si>
  <si>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</si>
  <si>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</si>
  <si>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</si>
  <si>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</si>
  <si>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</si>
  <si>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</si>
  <si>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</si>
  <si>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</si>
  <si>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</si>
  <si>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</si>
  <si>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</si>
  <si>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</si>
  <si>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</si>
  <si>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</si>
  <si>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</si>
  <si>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</si>
  <si>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</si>
  <si>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</si>
  <si>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</si>
  <si>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</si>
  <si>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</si>
  <si>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</si>
  <si>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</si>
  <si>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</si>
  <si>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</si>
  <si>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</si>
  <si>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</si>
  <si>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</si>
  <si>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</si>
  <si>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</si>
  <si>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</si>
  <si>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</si>
  <si>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</si>
  <si>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</si>
  <si>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</si>
  <si>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</si>
  <si>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</si>
  <si>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</si>
  <si>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</si>
  <si>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</si>
  <si>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</si>
  <si>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</si>
  <si>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</si>
  <si>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</si>
  <si>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</si>
  <si>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</si>
  <si>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</si>
  <si>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</si>
  <si>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</si>
  <si>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</si>
  <si>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</si>
  <si>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</si>
  <si>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</si>
  <si>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</si>
  <si>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</si>
  <si>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</si>
  <si>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</si>
  <si>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</si>
  <si>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</si>
  <si>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</si>
  <si>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</si>
  <si>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</si>
  <si>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</si>
  <si>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</si>
  <si>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</si>
  <si>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</si>
  <si>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</si>
  <si>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</si>
  <si>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</si>
  <si>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</si>
  <si>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</si>
  <si>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</si>
  <si>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</si>
  <si>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</si>
  <si>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</si>
  <si>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</si>
  <si>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</si>
  <si>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</si>
  <si>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</si>
  <si>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</si>
  <si>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</si>
  <si>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</si>
  <si>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</si>
  <si>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</si>
  <si>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</si>
  <si>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</si>
  <si>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</si>
  <si>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</si>
  <si>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</si>
  <si>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</si>
  <si>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</si>
  <si>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</si>
  <si>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</si>
  <si>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</si>
  <si>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</si>
  <si>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</si>
  <si>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</si>
  <si>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</si>
  <si>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</si>
  <si>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</si>
  <si>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</si>
  <si>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</si>
  <si>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</si>
  <si>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</si>
  <si>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</si>
  <si>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</si>
  <si>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</si>
  <si>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</si>
  <si>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</si>
  <si>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</si>
  <si>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</si>
  <si>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</si>
  <si>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</si>
  <si>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</si>
  <si>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</si>
  <si>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</si>
  <si>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</si>
  <si>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</si>
  <si>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</si>
  <si>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</si>
  <si>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</si>
  <si>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</si>
  <si>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</si>
  <si>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</si>
  <si>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</si>
  <si>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</si>
  <si>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</si>
  <si>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</si>
  <si>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</si>
  <si>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</si>
  <si>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</si>
  <si>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</si>
  <si>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</si>
  <si>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</si>
  <si>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</si>
  <si>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</si>
  <si>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</si>
  <si>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</si>
  <si>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</si>
  <si>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</si>
  <si>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</si>
  <si>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</si>
  <si>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</si>
  <si>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</si>
  <si>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</si>
  <si>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</si>
  <si>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</si>
  <si>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</si>
  <si>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</si>
  <si>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</si>
  <si>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</si>
  <si>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</si>
  <si>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</si>
  <si>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</si>
  <si>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</si>
  <si>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</si>
  <si>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</si>
  <si>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</si>
  <si>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</si>
  <si>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</si>
  <si>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</si>
  <si>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</si>
  <si>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</si>
  <si>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</si>
  <si>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</si>
  <si>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</si>
  <si>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</si>
  <si>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</si>
  <si>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</si>
  <si>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</si>
  <si>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</si>
  <si>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</si>
  <si>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</si>
  <si>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</si>
  <si>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</si>
  <si>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</si>
  <si>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</si>
  <si>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</si>
  <si>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</si>
  <si>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</si>
  <si>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</si>
  <si>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</si>
  <si>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</si>
  <si>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</si>
  <si>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</si>
  <si>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</si>
  <si>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</si>
  <si>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</si>
  <si>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</si>
  <si>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</si>
  <si>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</si>
  <si>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</si>
  <si>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</si>
  <si>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</si>
  <si>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</si>
  <si>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</si>
  <si>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</si>
  <si>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</si>
  <si>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</si>
  <si>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</si>
  <si>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</si>
  <si>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</si>
  <si>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</si>
  <si>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</si>
  <si>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</si>
  <si>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</si>
  <si>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</si>
  <si>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</si>
  <si>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</si>
  <si>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</si>
  <si>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</si>
  <si>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</si>
  <si>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</si>
  <si>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</si>
  <si>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</si>
  <si>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</si>
  <si>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</si>
  <si>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</si>
  <si>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</si>
  <si>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</si>
  <si>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</si>
  <si>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</si>
  <si>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</si>
  <si>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</si>
  <si>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</si>
  <si>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</si>
  <si>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</si>
  <si>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</si>
  <si>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</si>
  <si>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</si>
  <si>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</si>
  <si>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</si>
  <si>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</si>
  <si>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</si>
  <si>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</si>
  <si>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</si>
  <si>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</si>
  <si>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</si>
  <si>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</si>
  <si>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</si>
  <si>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</si>
  <si>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</si>
  <si>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</si>
  <si>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</si>
  <si>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</si>
  <si>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</si>
  <si>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</si>
  <si>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</si>
  <si>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</si>
  <si>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</si>
  <si>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</si>
  <si>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</si>
  <si>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</si>
  <si>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</si>
  <si>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</si>
  <si>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</si>
  <si>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</si>
  <si>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</si>
  <si>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</si>
  <si>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</si>
  <si>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</si>
  <si>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</si>
  <si>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</si>
  <si>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</si>
  <si>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</si>
  <si>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</si>
  <si>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</si>
  <si>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</si>
  <si>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</si>
  <si>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</si>
  <si>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</si>
  <si>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</si>
  <si>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</si>
  <si>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</si>
  <si>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</si>
  <si>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</si>
  <si>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</si>
  <si>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</si>
  <si>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</si>
  <si>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</si>
  <si>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</si>
  <si>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</si>
  <si>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</si>
  <si>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</si>
  <si>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</si>
  <si>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</si>
  <si>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</si>
  <si>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</si>
  <si>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</si>
  <si>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</si>
  <si>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</si>
  <si>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</si>
  <si>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</si>
  <si>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</si>
  <si>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</si>
  <si>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</si>
  <si>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</si>
  <si>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</si>
  <si>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</si>
  <si>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</si>
  <si>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</si>
  <si>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</si>
  <si>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</si>
  <si>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</si>
  <si>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</si>
  <si>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</si>
  <si>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</si>
  <si>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</si>
  <si>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</si>
  <si>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</si>
  <si>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</si>
  <si>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</si>
  <si>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</si>
  <si>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</si>
  <si>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</si>
  <si>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</si>
  <si>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</si>
  <si>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</si>
  <si>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</si>
  <si>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</si>
  <si>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</si>
  <si>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</si>
  <si>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</si>
  <si>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</si>
  <si>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</si>
  <si>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</si>
  <si>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</si>
  <si>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</si>
  <si>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</si>
  <si>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</si>
  <si>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</si>
  <si>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</si>
  <si>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</si>
  <si>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</si>
  <si>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</si>
  <si>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</si>
  <si>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</si>
  <si>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</si>
  <si>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</si>
  <si>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</si>
  <si>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</si>
  <si>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</si>
  <si>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</si>
  <si>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</si>
  <si>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</si>
  <si>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</si>
  <si>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</si>
  <si>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</si>
  <si>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</si>
  <si>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</si>
  <si>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</si>
  <si>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</si>
  <si>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</si>
  <si>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</si>
  <si>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</si>
  <si>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</si>
  <si>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</si>
  <si>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</si>
  <si>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</si>
  <si>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</si>
  <si>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</si>
  <si>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</si>
  <si>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</si>
  <si>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</si>
  <si>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</si>
  <si>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</si>
  <si>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</si>
  <si>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</si>
  <si>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</si>
  <si>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</si>
  <si>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</si>
  <si>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</si>
  <si>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</si>
  <si>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</si>
  <si>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</si>
  <si>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</si>
  <si>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</si>
  <si>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</si>
  <si>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</si>
  <si>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</si>
  <si>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</si>
  <si>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</si>
  <si>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</si>
  <si>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</si>
  <si>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</si>
  <si>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</si>
  <si>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</si>
  <si>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</si>
  <si>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</si>
  <si>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</si>
  <si>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</si>
  <si>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</si>
  <si>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</si>
  <si>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</si>
  <si>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</si>
  <si>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</si>
  <si>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</si>
  <si>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</si>
  <si>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</si>
  <si>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</si>
  <si>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</si>
  <si>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</si>
  <si>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</si>
  <si>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</si>
  <si>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</si>
  <si>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</si>
  <si>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</si>
  <si>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</si>
  <si>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</si>
  <si>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</si>
  <si>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</si>
  <si>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</si>
  <si>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</si>
  <si>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</si>
  <si>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</si>
  <si>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</si>
  <si>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</si>
  <si>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</si>
  <si>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</si>
  <si>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</si>
  <si>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</si>
  <si>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</si>
  <si>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</si>
  <si>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</si>
  <si>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</si>
  <si>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</si>
  <si>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</si>
  <si>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</si>
  <si>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</si>
  <si>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</si>
  <si>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</si>
  <si>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</si>
  <si>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</si>
  <si>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</si>
  <si>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</si>
  <si>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</si>
  <si>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</si>
  <si>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</si>
  <si>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</si>
  <si>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</si>
  <si>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</si>
  <si>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</si>
  <si>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</si>
  <si>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</si>
  <si>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</si>
  <si>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</si>
  <si>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</si>
  <si>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</si>
  <si>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</si>
  <si>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</si>
  <si>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</si>
  <si>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</si>
  <si>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</si>
  <si>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</si>
  <si>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</si>
  <si>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</si>
  <si>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</si>
  <si>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</si>
  <si>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</si>
  <si>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</si>
  <si>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</si>
  <si>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</si>
  <si>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</si>
  <si>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</si>
  <si>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</si>
  <si>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</si>
  <si>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</si>
  <si>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</si>
  <si>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</si>
  <si>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</si>
  <si>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</si>
  <si>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</si>
  <si>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</si>
  <si>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</si>
  <si>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</si>
  <si>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</si>
  <si>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</si>
  <si>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</si>
  <si>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</si>
  <si>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</si>
  <si>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</si>
  <si>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</si>
  <si>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</si>
  <si>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</si>
  <si>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</si>
  <si>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</si>
  <si>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</si>
  <si>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</si>
  <si>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</si>
  <si>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</si>
  <si>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</si>
  <si>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</si>
  <si>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</si>
  <si>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</si>
  <si>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</si>
  <si>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</si>
  <si>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</si>
  <si>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</si>
  <si>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</si>
  <si>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</si>
  <si>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</si>
  <si>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</si>
  <si>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</si>
  <si>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</si>
  <si>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</si>
  <si>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</si>
  <si>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</si>
  <si>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</si>
  <si>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</si>
  <si>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</si>
  <si>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</si>
  <si>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</si>
  <si>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</si>
  <si>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</si>
  <si>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</si>
  <si>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</si>
  <si>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</si>
  <si>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</si>
  <si>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</si>
  <si>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</si>
  <si>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</si>
  <si>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</si>
  <si>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</si>
  <si>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</si>
  <si>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</si>
  <si>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</si>
  <si>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</si>
  <si>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</si>
  <si>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</si>
  <si>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</si>
  <si>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</si>
  <si>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</si>
  <si>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</si>
  <si>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</si>
  <si>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</si>
  <si>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</si>
  <si>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</si>
  <si>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</si>
  <si>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</si>
  <si>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</si>
  <si>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</si>
  <si>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</si>
  <si>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</si>
  <si>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</si>
  <si>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</si>
  <si>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</si>
  <si>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</si>
  <si>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</si>
  <si>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</si>
  <si>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</si>
  <si>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</si>
  <si>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</si>
  <si>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</si>
  <si>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</si>
  <si>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</si>
  <si>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</si>
  <si>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</si>
  <si>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</si>
  <si>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</si>
  <si>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</si>
  <si>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</si>
  <si>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</si>
  <si>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</si>
  <si>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</si>
  <si>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</si>
  <si>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</si>
  <si>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</si>
  <si>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</si>
  <si>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</si>
  <si>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</si>
  <si>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</si>
  <si>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</si>
  <si>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</si>
  <si>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</si>
  <si>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</si>
  <si>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</si>
  <si>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</si>
  <si>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</si>
  <si>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</si>
  <si>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</si>
  <si>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</si>
  <si>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</si>
  <si>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</si>
  <si>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</si>
  <si>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</si>
  <si>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</si>
  <si>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</si>
  <si>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</si>
  <si>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</si>
  <si>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</si>
  <si>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</si>
  <si>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</si>
  <si>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</si>
  <si>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</si>
  <si>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</si>
  <si>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</si>
  <si>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</si>
  <si>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</si>
  <si>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</si>
  <si>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</si>
  <si>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</si>
  <si>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</si>
  <si>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</si>
  <si>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</si>
  <si>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</si>
  <si>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</si>
  <si>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</si>
  <si>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</si>
  <si>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</si>
  <si>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</si>
  <si>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</si>
  <si>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</si>
  <si>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</si>
  <si>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</si>
  <si>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</si>
  <si>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</si>
  <si>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</si>
  <si>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</si>
  <si>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</si>
  <si>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</si>
  <si>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</si>
  <si>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</si>
  <si>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</si>
  <si>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</si>
  <si>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</si>
  <si>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</si>
  <si>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</si>
  <si>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</si>
  <si>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</si>
  <si>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</si>
  <si>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</si>
  <si>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</si>
  <si>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</si>
  <si>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</si>
  <si>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</si>
  <si>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</si>
  <si>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</si>
  <si>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</si>
  <si>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</si>
  <si>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</si>
  <si>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</si>
  <si>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</si>
  <si>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</si>
  <si>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</si>
  <si>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</si>
  <si>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</si>
  <si>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</si>
  <si>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</si>
  <si>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</si>
  <si>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</si>
  <si>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</si>
  <si>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</si>
  <si>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</si>
  <si>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</si>
  <si>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</si>
  <si>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</si>
  <si>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</si>
  <si>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</si>
  <si>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</si>
  <si>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</si>
  <si>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</si>
  <si>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</si>
  <si>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</si>
  <si>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</si>
  <si>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</si>
  <si>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</si>
  <si>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</si>
  <si>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</si>
  <si>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</si>
  <si>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</si>
  <si>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</si>
  <si>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</si>
  <si>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</si>
  <si>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</si>
  <si>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</si>
  <si>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</si>
  <si>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</si>
  <si>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</si>
  <si>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</si>
  <si>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</si>
  <si>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</si>
  <si>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</si>
  <si>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</si>
  <si>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</si>
  <si>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</si>
  <si>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</si>
  <si>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</si>
  <si>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</si>
  <si>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</si>
  <si>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</si>
  <si>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</si>
  <si>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</si>
  <si>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</si>
  <si>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</si>
  <si>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</si>
  <si>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</si>
  <si>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</si>
  <si>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</si>
  <si>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</si>
  <si>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</si>
  <si>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</si>
  <si>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</si>
  <si>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</si>
  <si>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</si>
  <si>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</si>
  <si>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</si>
  <si>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</si>
  <si>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</si>
  <si>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</si>
  <si>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</si>
  <si>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</si>
  <si>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</si>
  <si>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</si>
  <si>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</si>
  <si>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</si>
  <si>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</si>
  <si>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</si>
  <si>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</si>
  <si>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</si>
  <si>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</si>
  <si>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</si>
  <si>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</si>
  <si>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</si>
  <si>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</si>
  <si>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</si>
  <si>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</si>
  <si>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</si>
  <si>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</si>
  <si>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</si>
  <si>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</si>
  <si>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</si>
  <si>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</si>
  <si>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</si>
  <si>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</si>
  <si>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</si>
  <si>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</si>
  <si>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</si>
  <si>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</si>
  <si>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</si>
  <si>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</si>
  <si>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</si>
  <si>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</si>
  <si>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</si>
  <si>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</si>
  <si>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</si>
  <si>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</si>
  <si>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</si>
  <si>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</si>
  <si>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</si>
  <si>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</si>
  <si>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</si>
  <si>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</si>
  <si>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</si>
  <si>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</si>
  <si>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</si>
  <si>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</si>
  <si>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</si>
  <si>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</si>
  <si>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</si>
  <si>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</si>
  <si>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</si>
  <si>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</si>
  <si>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</si>
  <si>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</si>
  <si>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</si>
  <si>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</si>
  <si>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</si>
  <si>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</si>
  <si>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</si>
  <si>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</si>
  <si>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</si>
  <si>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</si>
  <si>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</si>
  <si>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</si>
  <si>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</si>
  <si>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</si>
  <si>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</si>
  <si>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</si>
  <si>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</si>
  <si>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</si>
  <si>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</si>
  <si>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</si>
  <si>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</si>
  <si>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</si>
  <si>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</si>
  <si>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</si>
  <si>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</si>
  <si>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</si>
  <si>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</si>
  <si>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</si>
  <si>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</si>
  <si>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</si>
  <si>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</si>
  <si>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</si>
  <si>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</si>
  <si>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</si>
  <si>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</si>
  <si>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</si>
  <si>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</si>
  <si>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</si>
  <si>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</si>
  <si>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</si>
  <si>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</si>
  <si>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</si>
  <si>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</si>
  <si>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</si>
  <si>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</si>
  <si>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</si>
  <si>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</si>
  <si>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</si>
  <si>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</si>
  <si>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</si>
  <si>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</si>
  <si>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</si>
  <si>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</si>
  <si>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</si>
  <si>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</si>
  <si>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</si>
  <si>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</si>
  <si>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</si>
  <si>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</si>
  <si>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</si>
  <si>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</si>
  <si>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</si>
  <si>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</si>
  <si>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</si>
  <si>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</si>
  <si>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</si>
  <si>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</si>
  <si>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</si>
  <si>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</si>
  <si>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</si>
  <si>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</si>
  <si>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</si>
  <si>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</si>
  <si>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</si>
  <si>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</si>
  <si>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</si>
  <si>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</si>
  <si>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</si>
  <si>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</si>
  <si>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</si>
  <si>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</si>
  <si>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</si>
  <si>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</si>
  <si>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</si>
  <si>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</si>
  <si>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</si>
  <si>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</si>
  <si>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</si>
  <si>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</si>
  <si>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</si>
  <si>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</si>
  <si>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</si>
  <si>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</si>
  <si>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</si>
  <si>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</si>
  <si>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</si>
  <si>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</si>
  <si>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</si>
  <si>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</si>
  <si>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</si>
  <si>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</si>
  <si>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</si>
  <si>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</si>
  <si>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</si>
  <si>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</si>
  <si>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</si>
  <si>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</si>
  <si>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</si>
  <si>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</si>
  <si>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</si>
  <si>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</si>
  <si>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</si>
  <si>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</si>
  <si>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</si>
  <si>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</si>
  <si>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</si>
  <si>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</si>
  <si>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</si>
  <si>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</si>
  <si>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</si>
  <si>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</si>
  <si>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</si>
  <si>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</si>
  <si>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</si>
  <si>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</si>
  <si>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</si>
  <si>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</si>
  <si>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</si>
  <si>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</si>
  <si>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</si>
  <si>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</si>
  <si>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</si>
  <si>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</si>
  <si>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</si>
  <si>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</si>
  <si>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</si>
  <si>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</si>
  <si>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</si>
  <si>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</si>
  <si>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</si>
  <si>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</si>
  <si>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</si>
  <si>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</si>
  <si>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</si>
  <si>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</si>
  <si>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</si>
  <si>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</si>
  <si>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</si>
  <si>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</si>
  <si>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</si>
  <si>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</si>
  <si>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</si>
  <si>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</si>
  <si>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</si>
  <si>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</si>
  <si>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</si>
  <si>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</si>
  <si>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</si>
  <si>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</si>
  <si>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</si>
  <si>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</si>
  <si>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</si>
  <si>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</si>
  <si>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</si>
  <si>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</si>
  <si>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</si>
  <si>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</si>
  <si>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</si>
  <si>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</si>
  <si>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</si>
  <si>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</si>
  <si>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</si>
  <si>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</si>
  <si>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</si>
  <si>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</si>
  <si>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</si>
  <si>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</si>
  <si>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</si>
  <si>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</si>
  <si>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</si>
  <si>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</si>
  <si>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</si>
  <si>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</si>
  <si>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</si>
  <si>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</si>
  <si>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</si>
  <si>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</si>
  <si>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</si>
  <si>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</si>
  <si>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</si>
  <si>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</si>
  <si>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</si>
  <si>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</si>
  <si>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</si>
  <si>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</si>
  <si>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</si>
  <si>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</si>
  <si>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</si>
  <si>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</si>
  <si>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</si>
  <si>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</si>
  <si>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</si>
  <si>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</si>
  <si>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</si>
  <si>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</si>
  <si>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</si>
  <si>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</si>
  <si>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</si>
  <si>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</si>
  <si>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</si>
  <si>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</si>
  <si>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</si>
  <si>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</si>
  <si>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</si>
  <si>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</si>
  <si>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</si>
  <si>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</si>
  <si>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</si>
  <si>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</si>
  <si>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</si>
  <si>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</si>
  <si>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</si>
  <si>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</si>
  <si>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</si>
  <si>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</si>
  <si>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</si>
  <si>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</si>
  <si>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</si>
  <si>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</si>
  <si>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</si>
  <si>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</si>
  <si>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</si>
  <si>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</si>
  <si>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</si>
  <si>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</si>
  <si>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</si>
  <si>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</si>
  <si>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</si>
  <si>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</si>
  <si>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</si>
  <si>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</si>
  <si>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</si>
  <si>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</si>
  <si>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</si>
  <si>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</si>
  <si>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</si>
  <si>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</si>
  <si>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</si>
  <si>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</si>
  <si>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</si>
  <si>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</si>
  <si>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</si>
  <si>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</si>
  <si>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</si>
  <si>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</si>
  <si>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</si>
  <si>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</si>
  <si>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</si>
  <si>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</si>
  <si>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</si>
  <si>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</si>
  <si>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</si>
  <si>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</si>
  <si>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</si>
  <si>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</si>
  <si>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</si>
  <si>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</si>
  <si>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</si>
  <si>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</si>
  <si>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</si>
  <si>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</si>
  <si>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</si>
  <si>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</si>
  <si>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</si>
  <si>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</si>
  <si>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</si>
  <si>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</si>
  <si>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</si>
  <si>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</si>
  <si>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</si>
  <si>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</si>
  <si>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</si>
  <si>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</si>
  <si>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</si>
  <si>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</si>
  <si>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</si>
  <si>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</si>
  <si>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</si>
  <si>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</si>
  <si>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</si>
  <si>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</si>
  <si>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</si>
  <si>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</si>
  <si>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</si>
  <si>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</si>
  <si>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</si>
  <si>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</si>
  <si>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</si>
  <si>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</si>
  <si>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</si>
  <si>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</si>
  <si>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</si>
  <si>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</si>
  <si>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</si>
  <si>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</si>
  <si>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</si>
  <si>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</si>
  <si>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</si>
  <si>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</si>
  <si>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</si>
  <si>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</si>
  <si>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</si>
  <si>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</si>
  <si>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</si>
  <si>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</si>
  <si>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</si>
  <si>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</si>
  <si>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</si>
  <si>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</si>
  <si>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</si>
  <si>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</si>
  <si>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</si>
  <si>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</si>
  <si>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</si>
  <si>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</si>
  <si>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</si>
  <si>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</si>
  <si>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</si>
  <si>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</si>
  <si>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</si>
  <si>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</si>
  <si>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</si>
  <si>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</si>
  <si>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</si>
  <si>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</si>
  <si>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</si>
  <si>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</si>
  <si>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</si>
  <si>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</si>
  <si>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</si>
  <si>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</si>
  <si>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</si>
  <si>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</si>
  <si>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</si>
  <si>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</si>
  <si>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</si>
  <si>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</si>
  <si>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</si>
  <si>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</si>
  <si>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</si>
  <si>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</si>
  <si>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</si>
  <si>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</si>
  <si>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</si>
  <si>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</si>
  <si>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</si>
  <si>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</si>
  <si>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</si>
  <si>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</si>
  <si>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</si>
  <si>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</si>
  <si>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</si>
  <si>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</si>
  <si>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</si>
  <si>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</si>
  <si>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</si>
  <si>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</si>
  <si>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</si>
  <si>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</si>
  <si>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</si>
  <si>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</si>
  <si>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</si>
  <si>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</si>
  <si>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</si>
  <si>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</si>
  <si>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</si>
  <si>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</si>
  <si>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</si>
  <si>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</si>
  <si>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</si>
  <si>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</si>
  <si>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</si>
  <si>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</si>
  <si>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</si>
  <si>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</si>
  <si>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</si>
  <si>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</si>
  <si>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</si>
  <si>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</si>
  <si>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</si>
  <si>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</si>
  <si>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</si>
  <si>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</si>
  <si>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</si>
  <si>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</si>
  <si>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</si>
  <si>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</si>
  <si>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</si>
  <si>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</si>
  <si>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</si>
  <si>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</si>
  <si>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</si>
  <si>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</si>
  <si>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</si>
  <si>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</si>
  <si>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</si>
  <si>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</si>
  <si>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</si>
  <si>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</si>
  <si>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</si>
  <si>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</si>
  <si>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</si>
  <si>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</si>
  <si>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</si>
  <si>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</si>
  <si>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</si>
  <si>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</si>
  <si>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</si>
  <si>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</si>
  <si>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</si>
  <si>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</si>
  <si>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</si>
  <si>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</si>
  <si>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</si>
  <si>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</si>
  <si>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</si>
  <si>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</si>
  <si>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</si>
  <si>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</si>
  <si>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</si>
  <si>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</si>
  <si>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</si>
  <si>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</si>
  <si>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</si>
  <si>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</si>
  <si>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</si>
  <si>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</si>
  <si>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</si>
  <si>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</si>
  <si>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</si>
  <si>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</si>
  <si>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</si>
  <si>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</si>
  <si>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</si>
  <si>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</si>
  <si>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</si>
  <si>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</si>
  <si>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</si>
  <si>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</si>
  <si>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</si>
  <si>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</si>
  <si>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</si>
  <si>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</si>
  <si>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</si>
  <si>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</si>
  <si>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</si>
  <si>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</si>
  <si>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</si>
  <si>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</si>
  <si>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</si>
  <si>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</si>
  <si>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</si>
  <si>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</si>
  <si>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</si>
  <si>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</si>
  <si>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</si>
  <si>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</si>
  <si>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</si>
  <si>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</si>
  <si>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</si>
  <si>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</si>
  <si>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</si>
  <si>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</si>
  <si>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</si>
  <si>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</si>
  <si>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</si>
  <si>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</si>
  <si>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</si>
  <si>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</si>
  <si>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</si>
  <si>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</si>
  <si>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</si>
  <si>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</si>
  <si>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</si>
  <si>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</si>
  <si>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</si>
  <si>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</si>
  <si>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</si>
  <si>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</si>
  <si>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</si>
  <si>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</si>
  <si>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</si>
  <si>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</si>
  <si>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</si>
  <si>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</si>
  <si>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</si>
  <si>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</si>
  <si>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</si>
  <si>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</si>
  <si>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</si>
  <si>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</si>
  <si>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</si>
  <si>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</si>
  <si>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</si>
  <si>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</si>
  <si>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</si>
  <si>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</si>
  <si>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</si>
  <si>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</si>
  <si>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</si>
  <si>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</si>
  <si>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</si>
  <si>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</si>
  <si>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</si>
  <si>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</si>
  <si>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</si>
  <si>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</si>
  <si>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</si>
  <si>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</si>
  <si>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</si>
  <si>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</si>
  <si>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</si>
  <si>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</si>
  <si>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</si>
  <si>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</si>
  <si>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</si>
  <si>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</si>
  <si>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</si>
  <si>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</si>
  <si>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</si>
  <si>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</si>
  <si>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</si>
  <si>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</si>
  <si>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</si>
  <si>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</si>
  <si>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</si>
  <si>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</si>
  <si>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</si>
  <si>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</si>
  <si>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</si>
  <si>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</si>
  <si>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</si>
  <si>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</si>
  <si>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</si>
  <si>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</si>
  <si>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</si>
  <si>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</si>
  <si>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</si>
  <si>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</si>
  <si>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</si>
  <si>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</si>
  <si>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</si>
  <si>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</si>
  <si>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</si>
  <si>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</si>
  <si>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</si>
  <si>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</si>
  <si>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</si>
  <si>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</si>
  <si>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</si>
  <si>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</si>
  <si>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</si>
  <si>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</si>
  <si>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</si>
  <si>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</si>
  <si>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</si>
  <si>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</si>
  <si>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</si>
  <si>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</si>
  <si>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</si>
  <si>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</si>
  <si>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</si>
  <si>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</si>
  <si>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</si>
  <si>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</si>
  <si>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</si>
  <si>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</si>
  <si>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</si>
  <si>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</si>
  <si>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</si>
  <si>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</si>
  <si>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</si>
  <si>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</si>
  <si>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</si>
  <si>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</si>
  <si>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</si>
  <si>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</si>
  <si>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</si>
  <si>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</si>
  <si>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</si>
  <si>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</si>
  <si>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</si>
  <si>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</si>
  <si>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</si>
  <si>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</si>
  <si>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</si>
  <si>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</si>
  <si>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</si>
  <si>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</si>
  <si>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</si>
  <si>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</si>
  <si>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</si>
  <si>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</si>
  <si>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</si>
  <si>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</si>
  <si>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</si>
  <si>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</si>
  <si>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</si>
  <si>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</si>
  <si>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</si>
  <si>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</si>
  <si>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</si>
  <si>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</si>
  <si>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</si>
  <si>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</si>
  <si>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</si>
  <si>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</si>
  <si>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</si>
  <si>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</si>
  <si>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</si>
  <si>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</si>
  <si>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</si>
  <si>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</si>
  <si>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</si>
  <si>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</si>
  <si>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</si>
  <si>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</si>
  <si>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</si>
  <si>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</si>
  <si>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</si>
  <si>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</si>
  <si>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</si>
  <si>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</si>
  <si>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</si>
  <si>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</si>
  <si>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</si>
  <si>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</si>
  <si>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</si>
  <si>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</si>
  <si>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</si>
  <si>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</si>
  <si>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</si>
  <si>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</si>
  <si>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</si>
  <si>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</si>
  <si>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</si>
  <si>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</si>
  <si>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</si>
  <si>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</si>
  <si>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</si>
  <si>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</si>
  <si>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</si>
  <si>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</si>
  <si>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</si>
  <si>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</si>
  <si>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</si>
  <si>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</si>
  <si>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</si>
  <si>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</si>
  <si>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</si>
  <si>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</si>
  <si>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</si>
  <si>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</si>
  <si>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</si>
  <si>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</si>
  <si>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</si>
  <si>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</si>
  <si>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</si>
  <si>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</si>
  <si>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</si>
  <si>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</si>
  <si>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</si>
  <si>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</si>
  <si>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</si>
  <si>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</si>
  <si>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</si>
  <si>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</si>
  <si>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</si>
  <si>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</si>
  <si>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</si>
  <si>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</si>
  <si>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</si>
  <si>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</si>
  <si>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</si>
  <si>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</si>
  <si>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</si>
  <si>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</si>
  <si>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</si>
  <si>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</si>
  <si>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</si>
  <si>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</si>
  <si>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</si>
  <si>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</si>
  <si>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</si>
  <si>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</si>
  <si>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</si>
  <si>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</si>
  <si>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</si>
  <si>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</si>
  <si>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</si>
  <si>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</si>
  <si>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</si>
  <si>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</si>
  <si>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</si>
  <si>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</si>
  <si>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</si>
  <si>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</si>
  <si>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</si>
  <si>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</si>
  <si>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</si>
  <si>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</si>
  <si>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</si>
  <si>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</si>
  <si>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</si>
  <si>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</si>
  <si>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</si>
  <si>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</si>
  <si>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</si>
  <si>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</si>
  <si>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</si>
  <si>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</si>
  <si>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</si>
  <si>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</si>
  <si>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</si>
  <si>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</si>
  <si>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</si>
  <si>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</si>
  <si>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</si>
  <si>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</si>
  <si>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</si>
  <si>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</si>
  <si>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</si>
  <si>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</si>
  <si>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</si>
  <si>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</si>
  <si>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</si>
  <si>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</si>
  <si>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</si>
  <si>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</si>
  <si>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</si>
  <si>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</si>
  <si>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</si>
  <si>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</si>
  <si>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</si>
  <si>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</si>
  <si>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</si>
  <si>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</si>
  <si>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</si>
  <si>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</si>
  <si>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</si>
  <si>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</si>
  <si>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</si>
  <si>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</si>
  <si>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</si>
  <si>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</si>
  <si>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</si>
  <si>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</si>
  <si>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</si>
  <si>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</si>
  <si>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</si>
  <si>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</si>
  <si>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</si>
  <si>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</si>
  <si>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</si>
  <si>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</si>
  <si>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</si>
  <si>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</si>
  <si>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</si>
  <si>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</si>
  <si>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</si>
  <si>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</si>
  <si>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</si>
  <si>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</si>
  <si>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</si>
  <si>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</si>
  <si>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</si>
  <si>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</si>
  <si>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</si>
  <si>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</si>
  <si>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</si>
  <si>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</si>
  <si>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</si>
  <si>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</si>
  <si>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</si>
  <si>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</si>
  <si>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</si>
  <si>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</si>
  <si>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</si>
  <si>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</si>
  <si>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</si>
  <si>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</si>
  <si>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</si>
  <si>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</si>
  <si>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</si>
  <si>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</si>
  <si>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</si>
  <si>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</si>
  <si>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</si>
  <si>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</si>
  <si>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</si>
  <si>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</si>
  <si>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</si>
  <si>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</si>
  <si>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</si>
  <si>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</si>
  <si>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</si>
  <si>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</si>
  <si>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</si>
  <si>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</si>
  <si>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</si>
  <si>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</si>
  <si>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</si>
  <si>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</si>
  <si>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</si>
  <si>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</si>
  <si>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</si>
  <si>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</si>
  <si>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</si>
  <si>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</si>
  <si>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</si>
  <si>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</si>
  <si>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</si>
  <si>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</si>
  <si>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</si>
  <si>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</si>
  <si>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</si>
  <si>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</si>
  <si>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</si>
  <si>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</si>
  <si>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</si>
  <si>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</si>
  <si>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</si>
  <si>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</si>
  <si>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</si>
  <si>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</si>
  <si>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</si>
  <si>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</si>
  <si>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</si>
  <si>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</si>
  <si>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</si>
  <si>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</si>
  <si>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</si>
  <si>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</si>
  <si>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</si>
  <si>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</si>
  <si>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</si>
  <si>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</si>
  <si>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</si>
  <si>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</si>
  <si>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</si>
  <si>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</si>
  <si>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</si>
  <si>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</si>
  <si>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</si>
  <si>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</si>
  <si>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</si>
  <si>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</si>
  <si>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</si>
  <si>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</si>
  <si>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</si>
  <si>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</si>
  <si>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</si>
  <si>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</si>
  <si>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</si>
  <si>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</si>
  <si>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</si>
  <si>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</si>
  <si>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</si>
  <si>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</si>
  <si>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</si>
  <si>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</si>
  <si>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</si>
  <si>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</si>
  <si>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</si>
  <si>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</si>
  <si>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</si>
  <si>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</si>
  <si>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</si>
  <si>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</si>
  <si>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</si>
  <si>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</si>
  <si>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</si>
  <si>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</si>
  <si>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</si>
  <si>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</si>
  <si>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</si>
  <si>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</si>
  <si>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</si>
  <si>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</si>
  <si>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</si>
  <si>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</si>
  <si>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</si>
  <si>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</si>
  <si>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</si>
  <si>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</si>
  <si>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</si>
  <si>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</si>
  <si>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</si>
  <si>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</si>
  <si>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</si>
  <si>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</si>
  <si>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</si>
  <si>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</si>
  <si>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</si>
  <si>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</si>
  <si>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</si>
  <si>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</si>
  <si>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</si>
  <si>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</si>
  <si>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</si>
  <si>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</si>
  <si>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</si>
  <si>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</si>
  <si>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</si>
  <si>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</si>
  <si>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</si>
  <si>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</si>
  <si>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</si>
  <si>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</si>
  <si>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</si>
  <si>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</si>
  <si>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</si>
  <si>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</si>
  <si>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</si>
  <si>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</si>
  <si>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</si>
  <si>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</si>
  <si>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</si>
  <si>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</si>
  <si>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</si>
  <si>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</si>
  <si>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</si>
  <si>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</si>
  <si>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</si>
  <si>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</si>
  <si>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</si>
  <si>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</si>
  <si>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</si>
  <si>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</si>
  <si>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</si>
  <si>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</si>
  <si>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</si>
  <si>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</si>
  <si>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</si>
  <si>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</si>
  <si>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</si>
  <si>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</si>
  <si>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</si>
  <si>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</si>
  <si>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</si>
  <si>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</si>
  <si>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</si>
  <si>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</si>
  <si>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</si>
  <si>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</si>
  <si>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</si>
  <si>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</si>
  <si>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</si>
  <si>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</si>
  <si>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</si>
  <si>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</si>
  <si>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</si>
  <si>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</si>
  <si>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</si>
  <si>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</si>
  <si>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</si>
  <si>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</si>
  <si>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</si>
  <si>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</si>
  <si>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</si>
  <si>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</si>
  <si>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</si>
  <si>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</si>
  <si>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</si>
  <si>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</si>
  <si>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</si>
  <si>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</si>
  <si>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</si>
  <si>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</si>
  <si>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</si>
  <si>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</si>
  <si>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</si>
  <si>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</si>
  <si>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</si>
  <si>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</si>
  <si>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</si>
  <si>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</si>
  <si>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</si>
  <si>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</si>
  <si>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</si>
  <si>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</si>
  <si>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</si>
  <si>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</si>
  <si>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</si>
  <si>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</si>
  <si>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</si>
  <si>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</si>
  <si>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</si>
  <si>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</si>
  <si>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</si>
  <si>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</si>
  <si>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</si>
  <si>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</si>
  <si>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</si>
  <si>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</si>
  <si>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</si>
  <si>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</si>
  <si>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</si>
  <si>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</si>
  <si>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</si>
  <si>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</si>
  <si>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</si>
  <si>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</si>
  <si>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</si>
  <si>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</si>
  <si>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</si>
  <si>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</si>
  <si>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</si>
  <si>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</si>
  <si>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</si>
  <si>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</si>
  <si>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</si>
  <si>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</si>
  <si>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</si>
  <si>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</si>
  <si>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</si>
  <si>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</si>
  <si>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</si>
  <si>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</si>
  <si>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</si>
  <si>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</si>
  <si>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</si>
  <si>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</si>
  <si>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</si>
  <si>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</si>
  <si>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</si>
  <si>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</si>
  <si>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</si>
  <si>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</si>
  <si>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</si>
  <si>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</si>
  <si>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</si>
  <si>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</si>
  <si>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</si>
  <si>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</si>
  <si>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</si>
  <si>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</si>
  <si>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</si>
  <si>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</si>
  <si>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</si>
  <si>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</si>
  <si>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</si>
  <si>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</si>
  <si>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</si>
  <si>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</si>
  <si>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</si>
  <si>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</si>
  <si>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</si>
  <si>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</si>
  <si>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</si>
  <si>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</si>
  <si>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</si>
  <si>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</si>
  <si>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</si>
  <si>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</si>
  <si>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</si>
  <si>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</si>
  <si>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</si>
  <si>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</si>
  <si>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</si>
  <si>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</si>
  <si>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</si>
  <si>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</si>
  <si>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</si>
  <si>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</si>
  <si>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</si>
  <si>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</si>
  <si>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</si>
  <si>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</si>
  <si>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</si>
  <si>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</si>
  <si>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</si>
  <si>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</si>
  <si>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</si>
  <si>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</si>
  <si>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</si>
  <si>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</si>
  <si>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</si>
  <si>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</si>
  <si>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</si>
  <si>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</si>
  <si>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</si>
  <si>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</si>
  <si>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</si>
  <si>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</si>
  <si>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</si>
  <si>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</si>
  <si>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</si>
  <si>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</si>
  <si>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</si>
  <si>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</si>
  <si>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</si>
  <si>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</si>
  <si>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</si>
  <si>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</si>
  <si>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</si>
  <si>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</si>
  <si>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</si>
  <si>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</si>
  <si>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</si>
  <si>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</si>
  <si>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</si>
  <si>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</si>
  <si>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</si>
  <si>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</si>
  <si>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</si>
  <si>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</si>
  <si>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</si>
  <si>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</si>
  <si>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</si>
  <si>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</si>
  <si>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</si>
  <si>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</si>
  <si>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</si>
  <si>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</si>
  <si>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</si>
  <si>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</si>
  <si>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</si>
  <si>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</si>
  <si>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</si>
  <si>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</si>
  <si>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</si>
  <si>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</si>
  <si>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</si>
  <si>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</si>
  <si>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</si>
  <si>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</si>
  <si>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</si>
  <si>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</si>
  <si>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</si>
  <si>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</si>
  <si>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</si>
  <si>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</si>
  <si>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</si>
  <si>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</si>
  <si>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</si>
  <si>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</si>
  <si>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</si>
  <si>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</si>
  <si>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</si>
  <si>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</si>
  <si>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</si>
  <si>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</si>
  <si>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</si>
  <si>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</si>
  <si>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</si>
  <si>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</si>
  <si>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</si>
  <si>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</si>
  <si>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</si>
  <si>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</si>
  <si>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</si>
  <si>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</si>
  <si>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</si>
  <si>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</si>
  <si>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</si>
  <si>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</si>
  <si>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</si>
  <si>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</si>
  <si>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</si>
  <si>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</si>
  <si>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</si>
  <si>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</si>
  <si>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</si>
  <si>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</si>
  <si>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</si>
  <si>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</si>
  <si>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</si>
  <si>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</si>
  <si>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</si>
  <si>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</si>
  <si>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</si>
  <si>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</si>
  <si>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</si>
  <si>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</si>
  <si>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</si>
  <si>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</si>
  <si>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</si>
  <si>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</si>
  <si>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</si>
  <si>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</si>
  <si>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</si>
  <si>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</si>
  <si>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</si>
  <si>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</si>
  <si>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</si>
  <si>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</si>
  <si>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</si>
  <si>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</si>
  <si>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</si>
  <si>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</si>
  <si>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</si>
  <si>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</si>
  <si>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</si>
  <si>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</si>
  <si>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</si>
  <si>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</si>
  <si>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</si>
  <si>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</si>
  <si>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</si>
  <si>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</si>
  <si>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</si>
  <si>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</si>
  <si>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</si>
  <si>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</si>
  <si>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</si>
  <si>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</si>
  <si>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</si>
  <si>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</si>
  <si>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</si>
  <si>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</si>
  <si>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</si>
  <si>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</si>
  <si>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</si>
  <si>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</si>
  <si>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</si>
  <si>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</si>
  <si>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</si>
  <si>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</si>
  <si>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</si>
  <si>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</si>
  <si>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</si>
  <si>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</si>
  <si>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</si>
  <si>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</si>
  <si>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</si>
  <si>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</si>
  <si>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</si>
  <si>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</si>
  <si>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</si>
  <si>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</si>
  <si>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</si>
  <si>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</si>
  <si>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</si>
  <si>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</si>
  <si>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</si>
  <si>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</si>
  <si>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</si>
  <si>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</si>
  <si>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</si>
  <si>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</si>
  <si>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</si>
  <si>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</si>
  <si>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</si>
  <si>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</si>
  <si>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</si>
  <si>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</si>
  <si>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</si>
  <si>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</si>
  <si>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</si>
  <si>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</si>
  <si>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</si>
  <si>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</si>
  <si>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</si>
  <si>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</si>
  <si>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</si>
  <si>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</si>
  <si>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</si>
  <si>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</si>
  <si>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</si>
  <si>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</si>
  <si>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</si>
  <si>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</si>
  <si>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</si>
  <si>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</si>
  <si>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</si>
  <si>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</si>
  <si>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</si>
  <si>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</si>
  <si>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</si>
  <si>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</si>
  <si>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</si>
  <si>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</si>
  <si>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</si>
  <si>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</si>
  <si>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</si>
  <si>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</si>
  <si>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</si>
  <si>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</si>
  <si>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</si>
  <si>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</si>
  <si>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</si>
  <si>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</si>
  <si>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</si>
  <si>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</si>
  <si>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</si>
  <si>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</si>
  <si>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</si>
  <si>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</si>
  <si>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</si>
  <si>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</si>
  <si>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</si>
  <si>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</si>
  <si>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</si>
  <si>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</si>
  <si>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</si>
  <si>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</si>
  <si>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</si>
  <si>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</si>
  <si>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</si>
  <si>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</si>
  <si>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</si>
  <si>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</si>
  <si>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</si>
  <si>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</si>
  <si>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</si>
  <si>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</si>
  <si>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</si>
  <si>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</si>
  <si>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</si>
  <si>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</si>
  <si>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</si>
  <si>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</si>
  <si>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</si>
  <si>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</si>
  <si>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</si>
  <si>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</si>
  <si>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</si>
  <si>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</si>
  <si>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</si>
  <si>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</si>
  <si>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</si>
  <si>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</si>
  <si>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</si>
  <si>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</si>
  <si>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</si>
  <si>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</si>
  <si>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</si>
  <si>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</si>
  <si>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</si>
  <si>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</si>
  <si>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</si>
  <si>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</si>
  <si>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</si>
  <si>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</si>
  <si>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</si>
  <si>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</si>
  <si>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</si>
  <si>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</si>
  <si>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</si>
  <si>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</si>
  <si>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</si>
  <si>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</si>
  <si>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</si>
  <si>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</si>
  <si>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</si>
  <si>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</si>
  <si>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</si>
  <si>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</si>
  <si>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</si>
  <si>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</si>
  <si>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</si>
  <si>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</si>
  <si>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</si>
  <si>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</si>
  <si>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</si>
  <si>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</si>
  <si>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</si>
  <si>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</si>
  <si>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</si>
  <si>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</si>
  <si>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</si>
  <si>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</si>
  <si>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</si>
  <si>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</si>
  <si>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</si>
  <si>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</si>
  <si>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</si>
  <si>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</si>
  <si>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</si>
  <si>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</si>
  <si>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</si>
  <si>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</si>
  <si>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</si>
  <si>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</si>
  <si>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</si>
  <si>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</si>
  <si>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</si>
  <si>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</si>
  <si>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</si>
  <si>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</si>
  <si>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</si>
  <si>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</si>
  <si>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</si>
  <si>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</si>
  <si>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</si>
  <si>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</si>
  <si>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</si>
  <si>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</si>
  <si>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</si>
  <si>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</si>
  <si>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</si>
  <si>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</si>
  <si>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</si>
  <si>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</si>
  <si>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</si>
  <si>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</si>
  <si>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</si>
  <si>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</si>
  <si>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</si>
  <si>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</si>
  <si>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</si>
  <si>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</si>
  <si>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</si>
  <si>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</si>
  <si>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</si>
  <si>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</si>
  <si>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</si>
  <si>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</si>
  <si>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</si>
  <si>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</si>
  <si>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</si>
  <si>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</si>
  <si>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</si>
  <si>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</si>
  <si>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</si>
  <si>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</si>
  <si>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</si>
  <si>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</si>
  <si>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</si>
  <si>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</si>
  <si>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</si>
  <si>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</si>
  <si>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</si>
  <si>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</si>
  <si>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</si>
  <si>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</si>
  <si>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</si>
  <si>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</si>
  <si>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</si>
  <si>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</si>
  <si>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</si>
  <si>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</si>
  <si>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</si>
  <si>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</si>
  <si>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</si>
  <si>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</si>
  <si>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</si>
  <si>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</si>
  <si>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</si>
  <si>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</si>
  <si>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</si>
  <si>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</si>
  <si>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</si>
  <si>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</si>
  <si>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</si>
  <si>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</si>
  <si>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</si>
  <si>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</si>
  <si>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</si>
  <si>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</si>
  <si>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</si>
  <si>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</si>
  <si>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</si>
  <si>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</si>
  <si>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</si>
  <si>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</si>
  <si>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</si>
  <si>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</si>
  <si>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</si>
  <si>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</si>
  <si>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</si>
  <si>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</si>
  <si>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</si>
  <si>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</si>
  <si>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</si>
  <si>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</si>
  <si>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</si>
  <si>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</si>
  <si>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</si>
  <si>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</si>
  <si>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</si>
  <si>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</si>
  <si>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</si>
  <si>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</si>
  <si>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</si>
  <si>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</si>
  <si>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</si>
  <si>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</si>
  <si>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</si>
  <si>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</si>
  <si>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</si>
  <si>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</si>
  <si>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</si>
  <si>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</si>
  <si>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</si>
  <si>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</si>
  <si>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</si>
  <si>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</si>
  <si>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</si>
  <si>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</si>
  <si>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</si>
  <si>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</si>
  <si>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</si>
  <si>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</si>
  <si>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</si>
  <si>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</si>
  <si>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</si>
  <si>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</si>
  <si>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</si>
  <si>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</si>
  <si>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</si>
  <si>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</si>
  <si>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</si>
  <si>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</si>
  <si>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</si>
  <si>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</si>
  <si>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</si>
  <si>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</si>
  <si>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</si>
  <si>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</si>
  <si>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</si>
  <si>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</si>
  <si>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</si>
  <si>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</si>
  <si>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</si>
  <si>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</si>
  <si>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</si>
  <si>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</si>
  <si>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</si>
  <si>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</si>
  <si>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</si>
  <si>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</si>
  <si>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</si>
  <si>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</si>
  <si>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</si>
  <si>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</si>
  <si>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</si>
  <si>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</si>
  <si>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</si>
  <si>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</si>
  <si>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</si>
  <si>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</si>
  <si>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</si>
  <si>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</si>
  <si>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</si>
  <si>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</si>
  <si>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</si>
  <si>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</si>
  <si>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</si>
  <si>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</si>
  <si>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</si>
  <si>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</si>
  <si>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</si>
  <si>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</si>
  <si>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</si>
  <si>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</si>
  <si>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</si>
  <si>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</si>
  <si>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</si>
  <si>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</si>
  <si>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</si>
  <si>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</si>
  <si>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</si>
  <si>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</si>
  <si>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</si>
  <si>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</si>
  <si>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</si>
  <si>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</si>
  <si>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</si>
  <si>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</si>
  <si>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</si>
  <si>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</si>
  <si>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</si>
  <si>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</si>
  <si>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</si>
  <si>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</si>
  <si>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</si>
  <si>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</si>
  <si>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</si>
  <si>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</si>
  <si>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</si>
  <si>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</si>
  <si>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</si>
  <si>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</si>
  <si>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</si>
  <si>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</si>
  <si>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</si>
  <si>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</si>
  <si>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</si>
  <si>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</si>
  <si>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</si>
  <si>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</si>
  <si>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</si>
  <si>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</si>
  <si>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</si>
  <si>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</si>
  <si>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</si>
  <si>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</si>
  <si>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</si>
  <si>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</si>
  <si>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</si>
  <si>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</si>
  <si>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</si>
  <si>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</si>
  <si>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</si>
  <si>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</si>
  <si>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</si>
  <si>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</si>
  <si>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</si>
  <si>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</si>
  <si>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</si>
  <si>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</si>
  <si>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</si>
  <si>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</si>
  <si>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</si>
  <si>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</si>
  <si>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</si>
  <si>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</si>
  <si>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</si>
  <si>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</si>
  <si>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</si>
  <si>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</si>
  <si>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</si>
  <si>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</si>
  <si>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</si>
  <si>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</si>
  <si>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</si>
  <si>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</si>
  <si>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</si>
  <si>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</si>
  <si>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</si>
  <si>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</si>
  <si>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</si>
  <si>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</si>
  <si>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</si>
  <si>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</si>
  <si>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</si>
  <si>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</si>
  <si>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</si>
  <si>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</si>
  <si>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</si>
  <si>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</si>
  <si>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</si>
  <si>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</si>
  <si>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</si>
  <si>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</si>
  <si>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</si>
  <si>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</si>
  <si>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</si>
  <si>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</si>
  <si>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</si>
  <si>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</si>
  <si>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</si>
  <si>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</si>
  <si>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</si>
  <si>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</si>
  <si>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</si>
  <si>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</si>
  <si>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</si>
  <si>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</si>
  <si>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</si>
  <si>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</si>
  <si>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</si>
  <si>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</si>
  <si>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</si>
  <si>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</si>
  <si>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</si>
  <si>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</si>
  <si>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</si>
  <si>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</si>
  <si>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</si>
  <si>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</si>
  <si>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</si>
  <si>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</si>
  <si>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</si>
  <si>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</si>
  <si>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</si>
  <si>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</si>
  <si>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</si>
  <si>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</si>
  <si>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</si>
  <si>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</si>
  <si>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</si>
  <si>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</si>
  <si>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</si>
  <si>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</si>
  <si>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</si>
  <si>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</si>
  <si>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</si>
  <si>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</si>
  <si>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</si>
  <si>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</si>
  <si>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</si>
  <si>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</si>
  <si>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</si>
  <si>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</si>
  <si>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</si>
  <si>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</si>
  <si>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</si>
  <si>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</si>
  <si>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</si>
  <si>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</si>
  <si>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</si>
  <si>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</si>
  <si>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</si>
  <si>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</si>
  <si>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</si>
  <si>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</si>
  <si>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</si>
  <si>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</si>
  <si>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</si>
  <si>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</si>
  <si>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</si>
  <si>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</si>
  <si>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</si>
  <si>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</si>
  <si>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</si>
  <si>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</si>
  <si>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</si>
  <si>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</si>
  <si>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</si>
  <si>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</si>
  <si>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</si>
  <si>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</si>
  <si>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</si>
  <si>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</si>
  <si>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</si>
  <si>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</si>
  <si>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</si>
  <si>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</si>
  <si>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</si>
  <si>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</si>
  <si>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</si>
  <si>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</si>
  <si>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</si>
  <si>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</si>
  <si>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</si>
  <si>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</si>
  <si>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</si>
  <si>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</si>
  <si>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</si>
  <si>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</si>
  <si>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</si>
  <si>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</si>
  <si>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</si>
  <si>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</si>
  <si>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</si>
  <si>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</si>
  <si>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</si>
  <si>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</si>
  <si>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</si>
  <si>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</si>
  <si>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</si>
  <si>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</si>
  <si>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</si>
  <si>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</si>
  <si>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</si>
  <si>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</si>
  <si>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</si>
  <si>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</si>
  <si>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</si>
  <si>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</si>
  <si>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</si>
  <si>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</si>
  <si>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</si>
  <si>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</si>
  <si>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</si>
  <si>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</si>
  <si>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</si>
  <si>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</si>
  <si>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</si>
  <si>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</si>
  <si>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</si>
  <si>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</si>
  <si>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</si>
  <si>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</si>
  <si>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</si>
  <si>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</si>
  <si>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</si>
  <si>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</si>
  <si>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</si>
  <si>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</si>
  <si>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</si>
  <si>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</si>
  <si>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</si>
  <si>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</si>
  <si>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</si>
  <si>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</si>
  <si>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</si>
  <si>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</si>
  <si>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</si>
  <si>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</si>
  <si>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</si>
  <si>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</si>
  <si>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</si>
  <si>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</si>
  <si>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</si>
  <si>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</si>
  <si>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</si>
  <si>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</si>
  <si>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</si>
  <si>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</si>
  <si>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</si>
  <si>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</si>
  <si>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</si>
  <si>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</si>
  <si>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</si>
  <si>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</si>
  <si>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</si>
  <si>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</si>
  <si>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</si>
  <si>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</si>
  <si>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</si>
  <si>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</si>
  <si>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</si>
  <si>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</si>
  <si>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</si>
  <si>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</si>
  <si>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</si>
  <si>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</si>
  <si>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</si>
  <si>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</si>
  <si>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</si>
  <si>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</si>
  <si>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</si>
  <si>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</si>
  <si>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</si>
  <si>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</si>
  <si>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</si>
  <si>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</si>
  <si>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</si>
  <si>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</si>
  <si>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</si>
  <si>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</si>
  <si>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</si>
  <si>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</si>
  <si>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</si>
  <si>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</si>
  <si>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</si>
  <si>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</si>
  <si>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</si>
  <si>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</si>
  <si>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</si>
  <si>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</si>
  <si>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</si>
  <si>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</si>
  <si>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</si>
  <si>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</si>
  <si>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</si>
  <si>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</si>
  <si>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</si>
  <si>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</si>
  <si>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</si>
  <si>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</si>
  <si>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</si>
  <si>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</si>
  <si>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</si>
  <si>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</si>
  <si>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</si>
  <si>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</si>
  <si>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</si>
  <si>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</si>
  <si>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</si>
  <si>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</si>
  <si>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</si>
  <si>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</si>
  <si>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</si>
  <si>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</si>
  <si>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</si>
  <si>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</si>
  <si>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</si>
  <si>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</si>
  <si>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</si>
  <si>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</si>
  <si>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</si>
  <si>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</si>
  <si>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</si>
  <si>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</si>
  <si>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</si>
  <si>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</si>
  <si>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</si>
  <si>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</si>
  <si>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</si>
  <si>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</si>
  <si>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</si>
  <si>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</si>
  <si>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</si>
  <si>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</si>
  <si>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</si>
  <si>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</si>
  <si>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</si>
  <si>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</si>
  <si>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</si>
  <si>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</si>
  <si>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</si>
  <si>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</si>
  <si>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</si>
  <si>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</si>
  <si>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</si>
  <si>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</si>
  <si>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</si>
  <si>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</si>
  <si>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</si>
  <si>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</si>
  <si>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</si>
  <si>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</si>
  <si>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</si>
  <si>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</si>
  <si>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</si>
  <si>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</si>
  <si>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</si>
  <si>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</si>
  <si>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</si>
  <si>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</si>
  <si>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</si>
  <si>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</si>
  <si>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</si>
  <si>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</si>
  <si>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</si>
  <si>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</si>
  <si>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</si>
  <si>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</si>
  <si>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</si>
  <si>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</si>
  <si>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</si>
  <si>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</si>
  <si>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</si>
  <si>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</si>
  <si>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</si>
  <si>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</si>
  <si>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</si>
  <si>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</si>
  <si>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</si>
  <si>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</si>
  <si>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</si>
  <si>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</si>
  <si>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</si>
  <si>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</si>
  <si>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</si>
  <si>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</si>
  <si>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</si>
  <si>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</si>
  <si>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</si>
  <si>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</si>
  <si>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</si>
  <si>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</si>
  <si>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</si>
  <si>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</si>
  <si>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</si>
  <si>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</si>
  <si>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</si>
  <si>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</si>
  <si>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</si>
  <si>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</si>
  <si>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</si>
  <si>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</si>
  <si>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</si>
  <si>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</si>
  <si>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</si>
  <si>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</si>
  <si>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</si>
  <si>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</si>
  <si>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</si>
  <si>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</si>
  <si>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</si>
  <si>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</si>
  <si>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</si>
  <si>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</si>
  <si>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</si>
  <si>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</si>
  <si>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</si>
  <si>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</si>
  <si>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</si>
  <si>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</si>
  <si>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</si>
  <si>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</si>
  <si>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</si>
  <si>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</si>
  <si>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</si>
  <si>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</si>
  <si>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</si>
  <si>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</si>
  <si>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</si>
  <si>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</si>
  <si>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</si>
  <si>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</si>
  <si>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</si>
  <si>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</si>
  <si>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</si>
  <si>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</si>
  <si>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</si>
  <si>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</si>
  <si>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</si>
  <si>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</si>
  <si>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</si>
  <si>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</si>
  <si>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</si>
  <si>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</si>
  <si>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</si>
  <si>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</si>
  <si>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</si>
  <si>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</si>
  <si>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</si>
  <si>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</si>
  <si>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</si>
  <si>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</si>
  <si>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</si>
  <si>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</si>
  <si>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</si>
  <si>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</si>
  <si>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</si>
  <si>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</si>
  <si>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</si>
  <si>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</si>
  <si>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</si>
  <si>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</si>
  <si>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</si>
  <si>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</si>
  <si>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</si>
  <si>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</si>
  <si>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</si>
  <si>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</si>
  <si>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</si>
  <si>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</si>
  <si>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</si>
  <si>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</si>
  <si>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</si>
  <si>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</si>
  <si>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</si>
  <si>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</si>
  <si>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</si>
  <si>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</si>
  <si>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</si>
  <si>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</si>
  <si>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</si>
  <si>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</si>
  <si>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</si>
  <si>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</si>
  <si>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</si>
  <si>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</si>
  <si>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</si>
  <si>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</si>
  <si>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</si>
  <si>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</si>
  <si>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</si>
  <si>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</si>
  <si>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</si>
  <si>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</si>
  <si>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</si>
  <si>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</si>
  <si>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</si>
  <si>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</si>
  <si>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</si>
  <si>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</si>
  <si>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</si>
  <si>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</si>
  <si>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</si>
  <si>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</si>
  <si>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</si>
  <si>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</si>
  <si>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</si>
  <si>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</si>
  <si>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</si>
  <si>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</si>
  <si>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</si>
  <si>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</si>
  <si>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</si>
  <si>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</si>
  <si>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</si>
  <si>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</si>
  <si>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</si>
  <si>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</si>
  <si>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</si>
  <si>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</si>
  <si>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</si>
  <si>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</si>
  <si>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</si>
  <si>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</si>
  <si>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</si>
  <si>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</si>
  <si>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</si>
  <si>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</si>
  <si>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</si>
  <si>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</si>
  <si>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</si>
  <si>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</si>
  <si>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</si>
  <si>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</si>
  <si>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</si>
  <si>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</si>
  <si>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</si>
  <si>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</si>
  <si>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</si>
  <si>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</si>
  <si>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</si>
  <si>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</si>
  <si>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</si>
  <si>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</si>
  <si>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</si>
  <si>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</si>
  <si>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</si>
  <si>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</si>
  <si>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</si>
  <si>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</si>
  <si>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</si>
  <si>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</si>
  <si>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</si>
  <si>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</si>
  <si>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</si>
  <si>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</si>
  <si>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</si>
  <si>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</si>
  <si>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</si>
  <si>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</si>
  <si>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</si>
  <si>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</si>
  <si>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</si>
  <si>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</si>
  <si>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</si>
  <si>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</si>
  <si>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</si>
  <si>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</si>
  <si>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</si>
  <si>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</si>
  <si>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</si>
  <si>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</si>
  <si>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</si>
  <si>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</si>
  <si>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</si>
  <si>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</si>
  <si>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</si>
  <si>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</si>
  <si>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</si>
  <si>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</si>
  <si>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</si>
  <si>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</si>
  <si>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</si>
  <si>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</si>
  <si>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</si>
  <si>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</si>
  <si>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</si>
  <si>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</si>
  <si>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</si>
  <si>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</si>
  <si>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</si>
  <si>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</si>
  <si>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</si>
  <si>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</si>
  <si>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</si>
  <si>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</si>
  <si>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</si>
  <si>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</si>
  <si>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</si>
  <si>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</si>
  <si>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</si>
  <si>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</si>
  <si>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</si>
  <si>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</si>
  <si>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</si>
  <si>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</si>
  <si>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</si>
  <si>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</si>
  <si>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</si>
  <si>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</si>
  <si>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</si>
  <si>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</si>
  <si>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</si>
  <si>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</si>
  <si>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</si>
  <si>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</si>
  <si>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</si>
  <si>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</si>
  <si>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</si>
  <si>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</si>
  <si>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</si>
  <si>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</si>
  <si>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</si>
  <si>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</si>
  <si>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</si>
  <si>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</si>
  <si>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</si>
  <si>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</si>
  <si>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</si>
  <si>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</si>
  <si>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</si>
  <si>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</si>
  <si>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</si>
  <si>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</si>
  <si>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</si>
  <si>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</si>
  <si>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</si>
  <si>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</si>
  <si>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</si>
  <si>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</si>
  <si>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</si>
  <si>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</si>
  <si>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</si>
  <si>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</si>
  <si>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</si>
  <si>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</si>
  <si>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</si>
  <si>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</si>
  <si>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</si>
  <si>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</si>
  <si>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</si>
  <si>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</si>
  <si>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</si>
  <si>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</si>
  <si>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</si>
  <si>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</si>
  <si>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</si>
  <si>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</si>
  <si>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</si>
  <si>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</si>
  <si>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</si>
  <si>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</si>
  <si>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</si>
  <si>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</si>
  <si>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</si>
  <si>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</si>
  <si>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</si>
  <si>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</si>
  <si>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</si>
  <si>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</si>
  <si>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</si>
  <si>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</si>
  <si>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</si>
  <si>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</si>
  <si>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</si>
  <si>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</si>
  <si>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</si>
  <si>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</si>
  <si>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</si>
  <si>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</si>
  <si>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</si>
  <si>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</si>
  <si>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</si>
  <si>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</si>
  <si>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</si>
  <si>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</si>
  <si>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</si>
  <si>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</si>
  <si>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</si>
  <si>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</si>
  <si>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</si>
  <si>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</si>
  <si>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</si>
  <si>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</si>
  <si>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</si>
  <si>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</si>
  <si>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</si>
  <si>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</si>
  <si>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</si>
  <si>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</si>
  <si>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</si>
  <si>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</si>
  <si>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</si>
  <si>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</si>
  <si>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</si>
  <si>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</si>
  <si>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</si>
  <si>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</si>
  <si>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</si>
  <si>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</si>
  <si>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</si>
  <si>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</si>
  <si>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</si>
  <si>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</si>
  <si>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</si>
  <si>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</si>
  <si>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</si>
  <si>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</si>
  <si>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</si>
  <si>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</si>
  <si>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</si>
  <si>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</si>
  <si>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</si>
  <si>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</si>
  <si>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</si>
  <si>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</si>
  <si>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</si>
  <si>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</si>
  <si>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</si>
  <si>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</si>
  <si>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</si>
  <si>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</si>
  <si>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</si>
  <si>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</si>
  <si>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</si>
  <si>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</si>
  <si>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</si>
  <si>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</si>
  <si>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</si>
  <si>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</si>
  <si>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</si>
  <si>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</si>
  <si>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</si>
  <si>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</si>
  <si>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</si>
  <si>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</si>
  <si>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</si>
  <si>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</si>
  <si>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</si>
  <si>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</si>
  <si>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</si>
  <si>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</si>
  <si>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</si>
  <si>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</si>
  <si>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</si>
  <si>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</si>
  <si>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</si>
  <si>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</si>
  <si>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</si>
  <si>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</si>
  <si>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</si>
  <si>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</si>
  <si>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</si>
  <si>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</si>
  <si>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</si>
  <si>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</si>
  <si>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</si>
  <si>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</si>
  <si>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</si>
  <si>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</si>
  <si>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</si>
  <si>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</si>
  <si>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</si>
  <si>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</si>
  <si>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</si>
  <si>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</si>
  <si>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</si>
  <si>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</si>
  <si>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</si>
  <si>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</si>
  <si>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</si>
  <si>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</si>
  <si>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</si>
  <si>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</si>
  <si>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</si>
  <si>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</si>
  <si>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</si>
  <si>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</si>
  <si>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</si>
  <si>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</si>
  <si>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</si>
  <si>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</si>
  <si>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</si>
  <si>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</si>
  <si>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</si>
  <si>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</si>
  <si>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</si>
  <si>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</si>
  <si>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</si>
  <si>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</si>
  <si>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</si>
  <si>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</si>
  <si>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</si>
  <si>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</si>
  <si>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</si>
  <si>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</si>
  <si>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</si>
  <si>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</si>
  <si>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</si>
  <si>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</si>
  <si>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</si>
  <si>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</si>
  <si>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</si>
  <si>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</si>
  <si>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</si>
  <si>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</si>
  <si>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</si>
  <si>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</si>
  <si>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</si>
  <si>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</si>
  <si>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</si>
  <si>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</si>
  <si>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</si>
  <si>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</si>
  <si>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</si>
  <si>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</si>
  <si>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</si>
  <si>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</si>
  <si>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</si>
  <si>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</si>
  <si>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</si>
  <si>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</si>
  <si>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</si>
  <si>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</si>
  <si>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</si>
  <si>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</si>
  <si>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</si>
  <si>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</si>
  <si>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</si>
  <si>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</si>
  <si>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</si>
  <si>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</si>
  <si>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</si>
  <si>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</si>
  <si>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</si>
  <si>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</si>
  <si>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</si>
  <si>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</si>
  <si>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</si>
  <si>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</si>
  <si>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</si>
  <si>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</si>
  <si>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</si>
  <si>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</si>
  <si>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</si>
  <si>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</si>
  <si>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</si>
  <si>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</si>
  <si>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</si>
  <si>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</si>
  <si>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</si>
  <si>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</si>
  <si>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</si>
  <si>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</si>
  <si>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</si>
  <si>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</si>
  <si>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</si>
  <si>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</si>
  <si>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</si>
  <si>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</si>
  <si>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</si>
  <si>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</si>
  <si>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</si>
  <si>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</si>
  <si>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</si>
  <si>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</si>
  <si>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</si>
  <si>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</si>
  <si>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</si>
  <si>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</si>
  <si>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</si>
  <si>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</si>
  <si>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</si>
  <si>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</si>
  <si>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</si>
  <si>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</si>
  <si>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</si>
  <si>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</si>
  <si>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</si>
  <si>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</si>
  <si>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</si>
  <si>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</si>
  <si>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</si>
  <si>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</si>
  <si>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</si>
  <si>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</si>
  <si>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</si>
  <si>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</si>
  <si>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</si>
  <si>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</si>
  <si>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</si>
  <si>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</si>
  <si>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</si>
  <si>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</si>
  <si>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</si>
  <si>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</si>
  <si>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</si>
  <si>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</si>
  <si>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</si>
  <si>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</si>
  <si>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</si>
  <si>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</si>
  <si>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</si>
  <si>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</si>
  <si>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</si>
  <si>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</si>
  <si>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</si>
  <si>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</si>
  <si>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</si>
  <si>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</si>
  <si>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</si>
  <si>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</si>
  <si>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</si>
  <si>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</si>
  <si>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</si>
  <si>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</si>
  <si>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</si>
  <si>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</si>
  <si>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</si>
  <si>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</si>
  <si>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</si>
  <si>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</si>
  <si>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</si>
  <si>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</si>
  <si>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</si>
  <si>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</si>
  <si>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</si>
  <si>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</si>
  <si>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</si>
  <si>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</si>
  <si>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</si>
  <si>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</si>
  <si>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</si>
  <si>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</si>
  <si>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</si>
  <si>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</si>
  <si>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</si>
  <si>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</si>
  <si>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</si>
  <si>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</si>
  <si>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</si>
  <si>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</si>
  <si>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</si>
  <si>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</si>
  <si>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</si>
  <si>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</si>
  <si>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</si>
  <si>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</si>
  <si>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</si>
  <si>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</si>
  <si>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</si>
  <si>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</si>
  <si>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</si>
  <si>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</si>
  <si>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</si>
  <si>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</si>
  <si>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</si>
  <si>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</si>
  <si>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</si>
  <si>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</si>
  <si>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</si>
  <si>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</si>
  <si>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</si>
  <si>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</si>
  <si>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</si>
  <si>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</si>
  <si>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</si>
  <si>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</si>
  <si>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</si>
  <si>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</si>
  <si>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</si>
  <si>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</si>
  <si>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</si>
  <si>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</si>
  <si>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</si>
  <si>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</si>
  <si>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</si>
  <si>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</si>
  <si>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</si>
  <si>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</si>
  <si>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</si>
  <si>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</si>
  <si>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</si>
  <si>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</si>
  <si>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</si>
  <si>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</si>
  <si>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</si>
  <si>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</si>
  <si>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</si>
  <si>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</si>
  <si>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</si>
  <si>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</si>
  <si>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</si>
  <si>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</si>
  <si>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</si>
  <si>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</si>
  <si>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</si>
  <si>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</si>
  <si>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</si>
  <si>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</si>
  <si>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</si>
  <si>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</si>
  <si>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</si>
  <si>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</si>
  <si>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</si>
  <si>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</si>
  <si>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</si>
  <si>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</si>
  <si>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</si>
  <si>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</si>
  <si>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</si>
  <si>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</si>
  <si>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</si>
  <si>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</si>
  <si>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</si>
  <si>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</si>
  <si>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</si>
  <si>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</si>
  <si>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</si>
  <si>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</si>
  <si>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</si>
  <si>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</si>
  <si>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</si>
  <si>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</si>
  <si>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</si>
  <si>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</si>
  <si>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</si>
  <si>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</si>
  <si>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</si>
  <si>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</si>
  <si>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</si>
  <si>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</si>
  <si>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</si>
  <si>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</si>
  <si>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</si>
  <si>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</si>
  <si>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</si>
  <si>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</si>
  <si>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</si>
  <si>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</si>
  <si>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</si>
  <si>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</si>
  <si>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</si>
  <si>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</si>
  <si>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</si>
  <si>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</si>
  <si>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</si>
  <si>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</si>
  <si>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</si>
  <si>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</si>
  <si>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</si>
  <si>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</si>
  <si>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</si>
  <si>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</si>
  <si>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</si>
  <si>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</si>
  <si>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</si>
  <si>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</si>
  <si>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</si>
  <si>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</si>
  <si>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</si>
  <si>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</si>
  <si>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</si>
  <si>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</si>
  <si>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</si>
  <si>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</si>
  <si>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</si>
  <si>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</si>
  <si>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</si>
  <si>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</si>
  <si>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</si>
  <si>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</si>
  <si>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</si>
  <si>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</si>
  <si>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</si>
  <si>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</si>
  <si>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</si>
  <si>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</si>
  <si>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</si>
  <si>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</si>
  <si>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</si>
  <si>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</si>
  <si>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</si>
  <si>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</si>
  <si>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</si>
  <si>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</si>
  <si>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</si>
  <si>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</si>
  <si>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</si>
  <si>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</si>
  <si>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</si>
  <si>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</si>
  <si>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</si>
  <si>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</si>
  <si>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</si>
  <si>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</si>
  <si>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</si>
  <si>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</si>
  <si>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</si>
  <si>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</si>
  <si>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</si>
  <si>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</si>
  <si>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</si>
  <si>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</si>
  <si>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</si>
  <si>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</si>
  <si>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</si>
  <si>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</si>
  <si>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</si>
  <si>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</si>
  <si>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</si>
  <si>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</si>
  <si>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</si>
  <si>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</si>
  <si>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</si>
  <si>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</si>
  <si>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</si>
  <si>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</si>
  <si>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</si>
  <si>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</si>
  <si>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</si>
  <si>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</si>
  <si>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</si>
  <si>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</si>
  <si>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</si>
  <si>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</si>
  <si>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</si>
  <si>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</si>
  <si>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</si>
  <si>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</si>
  <si>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</si>
  <si>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</si>
  <si>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</si>
  <si>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</si>
  <si>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</si>
  <si>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</si>
  <si>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</si>
  <si>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</si>
  <si>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</si>
  <si>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</si>
  <si>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</si>
  <si>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</si>
  <si>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</si>
  <si>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</si>
  <si>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</si>
  <si>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</si>
  <si>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</si>
  <si>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</si>
  <si>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</si>
  <si>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</si>
  <si>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</si>
  <si>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</si>
  <si>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</si>
  <si>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</si>
  <si>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</si>
  <si>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</si>
  <si>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</si>
  <si>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</si>
  <si>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</si>
  <si>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</si>
  <si>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</si>
  <si>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</si>
  <si>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</si>
  <si>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</si>
  <si>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</si>
  <si>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</si>
  <si>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</si>
  <si>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</si>
  <si>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</si>
  <si>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</si>
  <si>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</si>
  <si>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</si>
  <si>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</si>
  <si>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</si>
  <si>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</si>
  <si>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</si>
  <si>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</si>
  <si>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</si>
  <si>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</si>
  <si>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</si>
  <si>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</si>
  <si>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</si>
  <si>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</si>
  <si>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</si>
  <si>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</si>
  <si>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</si>
  <si>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</si>
  <si>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</si>
  <si>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</si>
  <si>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</si>
  <si>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</si>
  <si>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</si>
  <si>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</si>
  <si>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</si>
  <si>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</si>
  <si>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</si>
  <si>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</si>
  <si>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</si>
  <si>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</si>
  <si>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</si>
  <si>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</si>
  <si>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</si>
  <si>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</si>
  <si>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</si>
  <si>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</si>
  <si>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</si>
  <si>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</si>
  <si>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</si>
  <si>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</si>
  <si>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</si>
  <si>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</si>
  <si>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</si>
  <si>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</si>
  <si>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</si>
  <si>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</si>
  <si>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</si>
  <si>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</si>
  <si>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</si>
  <si>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</si>
  <si>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</si>
  <si>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</si>
  <si>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</si>
  <si>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</si>
  <si>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</si>
  <si>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</si>
  <si>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</si>
  <si>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</si>
  <si>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</si>
  <si>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</si>
  <si>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</si>
  <si>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</si>
  <si>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</si>
  <si>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</si>
  <si>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</si>
  <si>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</si>
  <si>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</si>
  <si>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</si>
  <si>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</si>
  <si>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</si>
  <si>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</si>
  <si>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</si>
  <si>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</si>
  <si>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</si>
  <si>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</si>
  <si>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</si>
  <si>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</si>
  <si>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</si>
  <si>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</si>
  <si>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</si>
  <si>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</si>
  <si>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</si>
  <si>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</si>
  <si>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</si>
  <si>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</si>
  <si>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</si>
  <si>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</si>
  <si>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</si>
  <si>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</si>
  <si>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</si>
  <si>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</si>
  <si>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</si>
  <si>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</si>
  <si>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</si>
  <si>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</si>
  <si>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</si>
  <si>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</si>
  <si>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</si>
  <si>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</si>
  <si>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</si>
  <si>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</si>
  <si>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</si>
  <si>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</si>
  <si>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</si>
  <si>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</si>
  <si>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</si>
  <si>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</si>
  <si>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</si>
  <si>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</si>
  <si>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</si>
  <si>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</si>
  <si>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</si>
  <si>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</si>
  <si>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</si>
  <si>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</si>
  <si>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</si>
  <si>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</si>
  <si>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</si>
  <si>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</si>
  <si>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</si>
  <si>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</si>
  <si>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</si>
  <si>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</si>
  <si>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</si>
  <si>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</si>
  <si>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</si>
  <si>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</si>
  <si>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</si>
  <si>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</si>
  <si>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</si>
  <si>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</si>
  <si>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</si>
  <si>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</si>
  <si>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</si>
  <si>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</si>
  <si>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</si>
  <si>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</si>
  <si>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</si>
  <si>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</si>
  <si>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</si>
  <si>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</si>
  <si>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</si>
  <si>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</si>
  <si>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</si>
  <si>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</si>
  <si>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</si>
  <si>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</si>
  <si>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</si>
  <si>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</si>
  <si>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</si>
  <si>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</si>
  <si>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</si>
  <si>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</si>
  <si>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</si>
  <si>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</si>
  <si>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</si>
  <si>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</si>
  <si>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</si>
  <si>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</si>
  <si>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</si>
  <si>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</si>
  <si>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</si>
  <si>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</si>
  <si>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</si>
  <si>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</si>
  <si>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</si>
  <si>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</si>
  <si>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</si>
  <si>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</si>
  <si>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</si>
  <si>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</si>
  <si>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</si>
  <si>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</si>
  <si>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</si>
  <si>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</si>
  <si>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</si>
  <si>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</si>
  <si>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</si>
  <si>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</si>
  <si>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</si>
  <si>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</si>
  <si>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</si>
  <si>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</si>
  <si>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</si>
  <si>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</si>
  <si>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</si>
  <si>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</si>
  <si>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</si>
  <si>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</si>
  <si>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</si>
  <si>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</si>
  <si>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</si>
  <si>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</si>
  <si>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</si>
  <si>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</si>
  <si>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</si>
  <si>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</si>
  <si>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</si>
  <si>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</si>
  <si>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</si>
  <si>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</si>
  <si>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</si>
  <si>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</si>
  <si>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</si>
  <si>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</si>
  <si>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</si>
  <si>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</si>
  <si>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</si>
  <si>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</si>
  <si>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</si>
  <si>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</si>
  <si>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</si>
  <si>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</si>
  <si>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</si>
  <si>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</si>
  <si>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</si>
  <si>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</si>
  <si>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</si>
  <si>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</si>
  <si>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</si>
  <si>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</si>
  <si>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</si>
  <si>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</si>
  <si>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</si>
  <si>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</si>
  <si>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</si>
  <si>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</si>
  <si>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</si>
  <si>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</si>
  <si>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</si>
  <si>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</si>
  <si>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</si>
  <si>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</si>
  <si>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</si>
  <si>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</si>
  <si>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</si>
  <si>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</si>
  <si>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</si>
  <si>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</si>
  <si>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</si>
  <si>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</si>
  <si>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</si>
  <si>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</si>
  <si>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</si>
  <si>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</si>
  <si>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</si>
  <si>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</si>
  <si>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</si>
  <si>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</si>
  <si>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</si>
  <si>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</si>
  <si>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</si>
  <si>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</si>
  <si>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</si>
  <si>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</si>
  <si>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</si>
  <si>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</si>
  <si>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</si>
  <si>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</si>
  <si>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</si>
  <si>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</si>
  <si>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</si>
  <si>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</si>
  <si>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</si>
  <si>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</si>
  <si>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</si>
  <si>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</si>
  <si>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</si>
  <si>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</si>
  <si>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</si>
  <si>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</si>
  <si>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</si>
  <si>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</si>
  <si>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</si>
  <si>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</si>
  <si>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</si>
  <si>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</si>
  <si>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</si>
  <si>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</si>
  <si>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</si>
  <si>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</si>
  <si>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</si>
  <si>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</si>
  <si>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</si>
  <si>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</si>
  <si>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</si>
  <si>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</si>
  <si>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</si>
  <si>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</si>
  <si>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</si>
  <si>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</si>
  <si>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</si>
  <si>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</si>
  <si>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</si>
  <si>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</si>
  <si>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</si>
  <si>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</si>
  <si>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</si>
  <si>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</si>
  <si>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</si>
  <si>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</si>
  <si>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</si>
  <si>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</si>
  <si>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</si>
  <si>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</si>
  <si>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</si>
  <si>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</si>
  <si>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</si>
  <si>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</si>
  <si>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</si>
  <si>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</si>
  <si>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</si>
  <si>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</si>
  <si>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</si>
  <si>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</si>
  <si>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</si>
  <si>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</si>
  <si>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</si>
  <si>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</si>
  <si>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</si>
  <si>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</si>
  <si>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</si>
  <si>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</si>
  <si>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</si>
  <si>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</si>
  <si>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</si>
  <si>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</si>
  <si>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</si>
  <si>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</si>
  <si>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</si>
  <si>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</si>
  <si>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</si>
  <si>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</si>
  <si>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</si>
  <si>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</si>
  <si>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</si>
  <si>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</si>
  <si>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</si>
  <si>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</si>
  <si>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</si>
  <si>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</si>
  <si>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</si>
  <si>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</si>
  <si>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</si>
  <si>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</si>
  <si>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</si>
  <si>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</si>
  <si>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</si>
  <si>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</si>
  <si>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</si>
  <si>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</si>
  <si>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</si>
  <si>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</si>
  <si>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</si>
  <si>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</si>
  <si>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</si>
  <si>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</si>
  <si>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</si>
  <si>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</si>
  <si>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</si>
  <si>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</si>
  <si>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</si>
  <si>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</si>
  <si>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</si>
  <si>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</si>
  <si>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</si>
  <si>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</si>
  <si>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</si>
  <si>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</si>
  <si>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</si>
  <si>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</si>
  <si>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</si>
  <si>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</si>
  <si>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</si>
  <si>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</si>
  <si>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</si>
  <si>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</si>
  <si>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</si>
  <si>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</si>
  <si>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</si>
  <si>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</si>
  <si>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</si>
  <si>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</si>
  <si>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</si>
  <si>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</si>
  <si>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</si>
  <si>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</si>
  <si>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</si>
  <si>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</si>
  <si>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</si>
  <si>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</si>
  <si>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</si>
  <si>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</si>
  <si>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</si>
  <si>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</si>
  <si>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</si>
  <si>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</si>
  <si>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</si>
  <si>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</si>
  <si>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</si>
  <si>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</si>
  <si>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</si>
  <si>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</si>
  <si>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</si>
  <si>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</si>
  <si>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</si>
  <si>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</si>
  <si>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</si>
  <si>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</si>
  <si>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</si>
  <si>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</si>
  <si>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</si>
  <si>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</si>
  <si>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</si>
  <si>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</si>
  <si>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</si>
  <si>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</si>
  <si>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</si>
  <si>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</si>
  <si>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</si>
  <si>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</si>
  <si>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</si>
  <si>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</si>
  <si>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</si>
  <si>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</si>
  <si>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</si>
  <si>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</si>
  <si>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</si>
  <si>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</si>
  <si>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</si>
  <si>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</si>
  <si>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</si>
  <si>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</si>
  <si>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</si>
  <si>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</si>
  <si>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</si>
  <si>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</si>
  <si>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</si>
  <si>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</si>
  <si>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</si>
  <si>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</si>
  <si>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</si>
  <si>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</si>
  <si>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</si>
  <si>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</si>
  <si>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</si>
  <si>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</si>
  <si>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</si>
  <si>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</si>
  <si>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</si>
  <si>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</si>
  <si>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</si>
  <si>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</si>
  <si>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</si>
  <si>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</si>
  <si>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</si>
  <si>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</si>
  <si>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</si>
  <si>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</si>
  <si>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</si>
  <si>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</si>
  <si>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</si>
  <si>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</si>
  <si>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</si>
  <si>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</si>
  <si>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</si>
  <si>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</si>
  <si>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</si>
  <si>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</si>
  <si>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</si>
  <si>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</si>
  <si>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</si>
  <si>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</si>
  <si>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</si>
  <si>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</si>
  <si>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</si>
  <si>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</si>
  <si>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</si>
  <si>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</si>
  <si>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</si>
  <si>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</si>
  <si>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</si>
  <si>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</si>
  <si>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</si>
  <si>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</si>
  <si>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</si>
  <si>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</si>
  <si>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</si>
  <si>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</si>
  <si>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</si>
  <si>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</si>
  <si>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</si>
  <si>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</si>
  <si>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</si>
  <si>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</si>
  <si>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</si>
  <si>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</si>
  <si>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</si>
  <si>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</si>
  <si>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</si>
  <si>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</si>
  <si>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</si>
  <si>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</si>
  <si>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</si>
  <si>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</si>
  <si>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</si>
  <si>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</si>
  <si>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</si>
  <si>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</si>
  <si>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</si>
  <si>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</si>
  <si>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</si>
  <si>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</si>
  <si>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</si>
  <si>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</si>
  <si>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</si>
  <si>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</si>
  <si>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</si>
  <si>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</si>
  <si>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</si>
  <si>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</si>
  <si>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</si>
  <si>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</si>
  <si>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</si>
  <si>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</si>
  <si>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</si>
  <si>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</si>
  <si>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</si>
  <si>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</si>
  <si>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</si>
  <si>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</si>
  <si>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</si>
  <si>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</si>
  <si>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</si>
  <si>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</si>
  <si>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</si>
  <si>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</si>
  <si>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</si>
  <si>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</si>
  <si>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</si>
  <si>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</si>
  <si>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</si>
  <si>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</si>
  <si>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</si>
  <si>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</si>
  <si>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</si>
  <si>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</si>
  <si>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</si>
  <si>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</si>
  <si>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</si>
  <si>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</si>
  <si>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</si>
  <si>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</si>
  <si>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</si>
  <si>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</si>
  <si>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</si>
  <si>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</si>
  <si>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</si>
  <si>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</si>
  <si>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</si>
  <si>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</si>
  <si>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</si>
  <si>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</si>
  <si>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</si>
  <si>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</si>
  <si>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</si>
  <si>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</si>
  <si>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</si>
  <si>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</si>
  <si>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</si>
  <si>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</si>
  <si>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</si>
  <si>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</si>
  <si>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</si>
  <si>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</si>
  <si>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</si>
  <si>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</si>
  <si>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</si>
  <si>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</si>
  <si>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</si>
  <si>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</si>
  <si>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</si>
  <si>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</si>
  <si>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</si>
  <si>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</si>
  <si>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</si>
  <si>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</si>
  <si>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</si>
  <si>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</si>
  <si>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</si>
  <si>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</si>
  <si>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</si>
  <si>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</si>
  <si>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</si>
  <si>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</si>
  <si>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</si>
  <si>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</si>
  <si>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</si>
  <si>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</si>
  <si>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</si>
  <si>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</si>
  <si>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</si>
  <si>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</si>
  <si>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</si>
  <si>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</si>
  <si>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</si>
  <si>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</si>
  <si>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</si>
  <si>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</si>
  <si>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</si>
  <si>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</si>
  <si>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</si>
  <si>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</si>
  <si>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</si>
  <si>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</si>
  <si>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</si>
  <si>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</si>
  <si>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</si>
  <si>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</si>
  <si>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</si>
  <si>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</si>
  <si>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</si>
  <si>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</si>
  <si>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</si>
  <si>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</si>
  <si>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</si>
  <si>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</si>
  <si>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</si>
  <si>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</si>
  <si>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</si>
  <si>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</si>
  <si>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</si>
  <si>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</si>
  <si>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</si>
  <si>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</si>
  <si>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</si>
  <si>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</si>
  <si>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</si>
  <si>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</si>
  <si>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</si>
  <si>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</si>
  <si>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</si>
  <si>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</si>
  <si>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</si>
  <si>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</si>
  <si>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</si>
  <si>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</si>
  <si>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</si>
  <si>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</si>
  <si>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</si>
  <si>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</si>
  <si>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</si>
  <si>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</si>
  <si>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</si>
  <si>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</si>
  <si>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</si>
  <si>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</si>
  <si>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</si>
  <si>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</si>
  <si>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</si>
  <si>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</si>
  <si>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</si>
  <si>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</si>
  <si>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</si>
  <si>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</si>
  <si>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</si>
  <si>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</si>
  <si>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</si>
  <si>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</si>
  <si>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</si>
  <si>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</si>
  <si>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</si>
  <si>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</si>
  <si>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</si>
  <si>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</si>
  <si>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</si>
  <si>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</si>
  <si>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</si>
  <si>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</si>
  <si>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</si>
  <si>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</si>
  <si>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</si>
  <si>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</si>
  <si>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</si>
  <si>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</si>
  <si>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</si>
  <si>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</si>
  <si>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</si>
  <si>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</si>
  <si>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</si>
  <si>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</si>
  <si>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</si>
  <si>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</si>
  <si>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</si>
  <si>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</si>
  <si>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</si>
  <si>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</si>
  <si>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</si>
  <si>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</si>
  <si>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</si>
  <si>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</si>
  <si>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</si>
  <si>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</si>
  <si>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</si>
  <si>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</si>
  <si>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</si>
  <si>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</si>
  <si>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</si>
  <si>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</si>
  <si>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</si>
  <si>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</si>
  <si>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</si>
  <si>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</si>
  <si>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</si>
  <si>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</si>
  <si>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</si>
  <si>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</si>
  <si>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</si>
  <si>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</si>
  <si>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</si>
  <si>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</si>
  <si>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</si>
  <si>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</si>
  <si>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</si>
  <si>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</si>
  <si>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</si>
  <si>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</si>
  <si>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</si>
  <si>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</si>
  <si>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</si>
  <si>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</si>
  <si>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</si>
  <si>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</si>
  <si>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</si>
  <si>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</si>
  <si>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</si>
  <si>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</si>
  <si>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</si>
  <si>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</si>
  <si>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</si>
  <si>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</si>
  <si>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</si>
  <si>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</si>
  <si>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</si>
  <si>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</si>
  <si>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</si>
  <si>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</si>
  <si>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</si>
  <si>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</si>
  <si>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</si>
  <si>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</si>
  <si>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</si>
  <si>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</si>
  <si>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</si>
  <si>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</si>
  <si>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</si>
  <si>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</si>
  <si>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</si>
  <si>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</si>
  <si>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</si>
  <si>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</si>
  <si>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</si>
  <si>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</si>
  <si>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</si>
  <si>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</si>
  <si>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</si>
  <si>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</si>
  <si>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</si>
  <si>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</si>
  <si>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</si>
  <si>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</si>
  <si>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</si>
  <si>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</si>
  <si>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</si>
  <si>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</si>
  <si>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</si>
  <si>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</si>
  <si>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</si>
  <si>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</si>
  <si>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</si>
  <si>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</si>
  <si>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</si>
  <si>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</si>
  <si>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</si>
  <si>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</si>
  <si>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</si>
  <si>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</si>
  <si>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</si>
  <si>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</si>
  <si>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</si>
  <si>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</si>
  <si>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</si>
  <si>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</si>
  <si>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</si>
  <si>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</si>
  <si>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</si>
  <si>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</si>
  <si>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</si>
  <si>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</si>
  <si>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</si>
  <si>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</si>
  <si>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</si>
  <si>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</si>
  <si>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</si>
  <si>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</si>
  <si>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</si>
  <si>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</si>
  <si>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</si>
  <si>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</si>
  <si>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</si>
  <si>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</si>
  <si>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</si>
  <si>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</si>
  <si>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</si>
  <si>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</si>
  <si>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</si>
  <si>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</si>
  <si>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</si>
  <si>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</si>
  <si>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</si>
  <si>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</si>
  <si>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</si>
  <si>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</si>
  <si>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</si>
  <si>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</si>
  <si>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</si>
  <si>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</si>
  <si>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</si>
  <si>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</si>
  <si>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</si>
  <si>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</si>
  <si>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</si>
  <si>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</si>
  <si>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</si>
  <si>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</si>
  <si>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</si>
  <si>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</si>
  <si>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</si>
  <si>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</si>
  <si>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</si>
  <si>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</si>
  <si>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</si>
  <si>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</si>
  <si>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</si>
  <si>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</si>
  <si>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</si>
  <si>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</si>
  <si>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</si>
  <si>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</si>
  <si>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</si>
  <si>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</si>
  <si>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</si>
  <si>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</si>
  <si>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</si>
  <si>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</si>
  <si>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</si>
  <si>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</si>
  <si>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</si>
  <si>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</si>
  <si>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</si>
  <si>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</si>
  <si>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</si>
  <si>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</si>
  <si>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</si>
  <si>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</si>
  <si>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</si>
  <si>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</si>
  <si>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</si>
  <si>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</si>
  <si>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</si>
  <si>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</si>
  <si>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</si>
  <si>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</si>
  <si>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</si>
  <si>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</si>
  <si>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</si>
  <si>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</si>
  <si>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</si>
  <si>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</si>
  <si>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</si>
  <si>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</si>
  <si>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</si>
  <si>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</si>
  <si>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</si>
  <si>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</si>
  <si>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</si>
  <si>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</si>
  <si>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</si>
  <si>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</si>
  <si>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</si>
  <si>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</si>
  <si>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</si>
  <si>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</si>
  <si>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</si>
  <si>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</si>
  <si>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</si>
  <si>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</si>
  <si>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</si>
  <si>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</si>
  <si>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</si>
  <si>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</si>
  <si>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</si>
  <si>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</si>
  <si>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</si>
  <si>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</si>
  <si>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</si>
  <si>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</si>
  <si>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</si>
  <si>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</si>
  <si>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</si>
  <si>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</si>
  <si>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</si>
  <si>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</si>
  <si>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</si>
  <si>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</si>
  <si>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</si>
  <si>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</si>
  <si>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</si>
  <si>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</si>
  <si>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</si>
  <si>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</si>
  <si>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</si>
  <si>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</si>
  <si>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</si>
  <si>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</si>
  <si>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</si>
  <si>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</si>
  <si>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</si>
  <si>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</si>
  <si>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</si>
  <si>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</si>
  <si>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</si>
  <si>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</si>
  <si>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</si>
  <si>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</si>
  <si>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</si>
  <si>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</si>
  <si>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</si>
  <si>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</si>
  <si>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</si>
  <si>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</si>
  <si>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</si>
  <si>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</si>
  <si>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</si>
  <si>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</si>
  <si>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</si>
  <si>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</si>
  <si>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</si>
  <si>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</si>
  <si>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</si>
  <si>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</si>
  <si>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</si>
  <si>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</si>
  <si>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</si>
  <si>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</si>
  <si>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</si>
  <si>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</si>
  <si>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</si>
  <si>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</si>
  <si>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</si>
  <si>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</si>
  <si>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</si>
  <si>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</si>
  <si>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</si>
  <si>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</si>
  <si>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</si>
  <si>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</si>
  <si>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</si>
  <si>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</si>
  <si>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</si>
  <si>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</si>
  <si>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</si>
  <si>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</si>
  <si>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</si>
  <si>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</si>
  <si>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</si>
  <si>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</si>
  <si>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</si>
  <si>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</si>
  <si>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</si>
  <si>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</si>
  <si>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</si>
  <si>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</si>
  <si>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</si>
  <si>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</si>
  <si>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</si>
  <si>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</si>
  <si>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</si>
  <si>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</si>
  <si>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</si>
  <si>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</si>
  <si>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</si>
  <si>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</si>
  <si>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</si>
  <si>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</si>
  <si>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</si>
  <si>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</si>
  <si>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</si>
  <si>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</si>
  <si>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</si>
  <si>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</si>
  <si>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</si>
  <si>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</si>
  <si>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</si>
  <si>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</si>
  <si>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</si>
  <si>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</si>
  <si>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</si>
  <si>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</si>
  <si>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</si>
  <si>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</si>
  <si>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</si>
  <si>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</si>
  <si>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</si>
  <si>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</si>
  <si>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</si>
  <si>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</si>
  <si>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</si>
  <si>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</si>
  <si>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</si>
  <si>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</si>
  <si>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</si>
  <si>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</si>
  <si>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</si>
  <si>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</si>
  <si>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</si>
  <si>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</si>
  <si>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</si>
  <si>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</si>
  <si>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</si>
  <si>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</si>
  <si>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</si>
  <si>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</si>
  <si>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</si>
  <si>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</si>
  <si>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</si>
  <si>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</si>
  <si>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</si>
  <si>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</si>
  <si>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</si>
  <si>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</si>
  <si>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</si>
  <si>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</si>
  <si>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</si>
  <si>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</si>
  <si>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</si>
  <si>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</si>
  <si>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</si>
  <si>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</si>
  <si>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</si>
  <si>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</si>
  <si>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</si>
  <si>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</si>
  <si>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</si>
  <si>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</si>
  <si>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</si>
  <si>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</si>
  <si>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</si>
  <si>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</si>
  <si>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</si>
  <si>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</si>
  <si>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</si>
  <si>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</si>
  <si>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</si>
  <si>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</si>
  <si>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</si>
  <si>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</si>
  <si>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</si>
  <si>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</si>
  <si>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</si>
  <si>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</si>
  <si>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</si>
  <si>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</si>
  <si>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</si>
  <si>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</si>
  <si>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</si>
  <si>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</si>
  <si>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</si>
  <si>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</si>
  <si>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</si>
  <si>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</si>
  <si>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</si>
  <si>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</si>
  <si>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</si>
  <si>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</si>
  <si>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</si>
  <si>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</si>
  <si>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</si>
  <si>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</si>
  <si>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</si>
  <si>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</si>
  <si>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</si>
  <si>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</si>
  <si>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</si>
  <si>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</si>
  <si>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</si>
  <si>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</si>
  <si>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</si>
  <si>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</si>
  <si>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</si>
  <si>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</si>
  <si>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</si>
  <si>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</si>
  <si>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</si>
  <si>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</si>
  <si>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</si>
  <si>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</si>
  <si>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</si>
  <si>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</si>
  <si>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</si>
  <si>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</si>
  <si>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</si>
  <si>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</si>
  <si>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</si>
  <si>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</si>
  <si>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</si>
  <si>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</si>
  <si>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</si>
  <si>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</si>
  <si>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</si>
  <si>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</si>
  <si>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</si>
  <si>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</si>
  <si>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</si>
  <si>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</si>
  <si>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</si>
  <si>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</si>
  <si>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</si>
  <si>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</si>
  <si>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</si>
  <si>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</si>
  <si>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</si>
  <si>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</si>
  <si>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</si>
  <si>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</si>
  <si>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</si>
  <si>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</si>
  <si>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</si>
  <si>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</si>
  <si>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</si>
  <si>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</si>
  <si>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</si>
  <si>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</si>
  <si>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</si>
  <si>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</si>
  <si>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</si>
  <si>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</si>
  <si>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</si>
  <si>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</si>
  <si>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</si>
  <si>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</si>
  <si>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</si>
  <si>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</si>
  <si>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</si>
  <si>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</si>
  <si>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</si>
  <si>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</si>
  <si>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</si>
  <si>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</si>
  <si>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</si>
  <si>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</si>
  <si>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</si>
  <si>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</si>
  <si>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</si>
  <si>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</si>
  <si>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</si>
  <si>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</si>
  <si>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</si>
  <si>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</si>
  <si>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</si>
  <si>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</si>
  <si>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</si>
  <si>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</si>
  <si>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</si>
  <si>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</si>
  <si>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</si>
  <si>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</si>
  <si>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</si>
  <si>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</si>
  <si>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</si>
  <si>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</si>
  <si>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</si>
  <si>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</si>
  <si>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</si>
  <si>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</si>
  <si>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</si>
  <si>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</si>
  <si>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</si>
  <si>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</si>
  <si>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</si>
  <si>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</si>
  <si>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</si>
  <si>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</si>
  <si>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</si>
  <si>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</si>
  <si>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</si>
  <si>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</si>
  <si>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</si>
  <si>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</si>
  <si>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</si>
  <si>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</si>
  <si>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</si>
  <si>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</si>
  <si>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</si>
  <si>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</si>
  <si>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</si>
  <si>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</si>
  <si>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</si>
  <si>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</si>
  <si>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</si>
  <si>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</si>
  <si>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</si>
  <si>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</si>
  <si>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</si>
  <si>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</si>
  <si>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</si>
  <si>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</si>
  <si>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</si>
  <si>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</si>
  <si>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</si>
  <si>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</si>
  <si>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</si>
  <si>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</si>
  <si>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</si>
  <si>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</si>
  <si>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</si>
  <si>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</si>
  <si>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</si>
  <si>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</si>
  <si>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</si>
  <si>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</si>
  <si>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</si>
  <si>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</si>
  <si>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</si>
  <si>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</si>
  <si>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</si>
  <si>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</si>
  <si>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</si>
  <si>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</si>
  <si>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</si>
  <si>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</si>
  <si>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</si>
  <si>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</si>
  <si>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</si>
  <si>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</si>
  <si>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</si>
  <si>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</si>
  <si>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</si>
  <si>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</si>
  <si>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</si>
  <si>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</si>
  <si>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</si>
  <si>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</si>
  <si>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</si>
  <si>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</si>
  <si>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</si>
  <si>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</si>
  <si>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</si>
  <si>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</si>
  <si>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</si>
  <si>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</si>
  <si>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</si>
  <si>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</si>
  <si>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</si>
  <si>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</si>
  <si>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</si>
  <si>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</si>
  <si>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</si>
  <si>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</si>
  <si>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</si>
  <si>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</si>
  <si>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</si>
  <si>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</si>
  <si>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</si>
  <si>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</si>
  <si>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</si>
  <si>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</si>
  <si>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</si>
  <si>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</si>
  <si>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</si>
  <si>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</si>
  <si>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</si>
  <si>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</si>
  <si>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</si>
  <si>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</si>
  <si>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</si>
  <si>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</si>
  <si>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</si>
  <si>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</si>
  <si>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</si>
  <si>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</si>
  <si>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</si>
  <si>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</si>
  <si>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</si>
  <si>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</si>
  <si>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</si>
  <si>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</si>
  <si>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</si>
  <si>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</si>
  <si>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</si>
  <si>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</si>
  <si>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</si>
  <si>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</si>
  <si>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</si>
  <si>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</si>
  <si>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</si>
  <si>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</si>
  <si>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</si>
  <si>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</si>
  <si>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</si>
  <si>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</si>
  <si>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</si>
  <si>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</si>
  <si>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</si>
  <si>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</si>
  <si>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</si>
  <si>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</si>
  <si>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</si>
  <si>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</si>
  <si>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</si>
  <si>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</si>
  <si>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</si>
  <si>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</si>
  <si>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</si>
  <si>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</si>
  <si>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</si>
  <si>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</si>
  <si>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</si>
  <si>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</si>
  <si>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</si>
  <si>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</si>
  <si>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</si>
  <si>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</si>
  <si>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</si>
  <si>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</si>
  <si>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</si>
  <si>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</si>
  <si>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</si>
  <si>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</si>
  <si>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</si>
  <si>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</si>
  <si>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</si>
  <si>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</si>
  <si>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</si>
  <si>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</si>
  <si>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</si>
  <si>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</si>
  <si>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</si>
  <si>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</si>
  <si>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</si>
  <si>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</si>
  <si>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</si>
  <si>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</si>
  <si>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</si>
  <si>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</si>
  <si>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</si>
  <si>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</si>
  <si>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</si>
  <si>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</si>
  <si>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</si>
  <si>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</si>
  <si>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</si>
  <si>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</si>
  <si>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</si>
  <si>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</si>
  <si>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</si>
  <si>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</si>
  <si>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</si>
  <si>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</si>
  <si>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</si>
  <si>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</si>
  <si>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</si>
  <si>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</si>
  <si>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</si>
  <si>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</si>
  <si>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</si>
  <si>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</si>
  <si>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</si>
  <si>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</si>
  <si>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</si>
  <si>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</si>
  <si>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</si>
  <si>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</si>
  <si>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</si>
  <si>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</si>
  <si>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</si>
  <si>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</si>
  <si>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</si>
  <si>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</si>
  <si>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</si>
  <si>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</si>
  <si>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</si>
  <si>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</si>
  <si>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</si>
  <si>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</si>
  <si>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</si>
  <si>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</si>
  <si>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</si>
  <si>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</si>
  <si>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</si>
  <si>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</si>
  <si>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</si>
  <si>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</si>
  <si>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</si>
  <si>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</si>
  <si>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</si>
  <si>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</si>
  <si>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</si>
  <si>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</si>
  <si>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</si>
  <si>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</si>
  <si>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</si>
  <si>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</si>
  <si>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</si>
  <si>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</si>
  <si>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</si>
  <si>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</si>
  <si>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</si>
  <si>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</si>
  <si>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</si>
  <si>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</si>
  <si>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</si>
  <si>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</si>
  <si>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</si>
  <si>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</si>
  <si>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</si>
  <si>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</si>
  <si>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</si>
  <si>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</si>
  <si>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</si>
  <si>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</si>
  <si>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</si>
  <si>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</si>
  <si>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</si>
  <si>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</si>
  <si>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</si>
  <si>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</si>
  <si>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</si>
  <si>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</si>
  <si>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</si>
  <si>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</si>
  <si>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</si>
  <si>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</si>
  <si>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</si>
  <si>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</si>
  <si>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</si>
  <si>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</si>
  <si>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</si>
  <si>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</si>
  <si>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</si>
  <si>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</si>
  <si>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</si>
  <si>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</si>
  <si>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</si>
  <si>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</si>
  <si>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</si>
  <si>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</si>
  <si>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</si>
  <si>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</si>
  <si>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</si>
  <si>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</si>
  <si>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</si>
  <si>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</si>
  <si>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</si>
  <si>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</si>
  <si>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</si>
  <si>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</si>
  <si>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</si>
  <si>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</si>
  <si>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</si>
  <si>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</si>
  <si>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</si>
  <si>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</si>
  <si>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</si>
  <si>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</si>
  <si>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</si>
  <si>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</si>
  <si>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</si>
  <si>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</si>
  <si>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</si>
  <si>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</si>
  <si>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</si>
  <si>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</si>
  <si>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</si>
  <si>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</si>
  <si>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</si>
  <si>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</si>
  <si>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</si>
  <si>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</si>
  <si>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</si>
  <si>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</si>
  <si>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</si>
  <si>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</si>
  <si>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</si>
  <si>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</si>
  <si>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</si>
  <si>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</si>
  <si>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</si>
  <si>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</si>
  <si>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</si>
  <si>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</si>
  <si>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</si>
  <si>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</si>
  <si>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</si>
  <si>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</si>
  <si>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</si>
  <si>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</si>
  <si>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</si>
  <si>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</si>
  <si>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</si>
  <si>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</si>
  <si>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</si>
  <si>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</si>
  <si>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</si>
  <si>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</si>
  <si>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</si>
  <si>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</si>
  <si>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</si>
  <si>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</si>
  <si>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</si>
  <si>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</si>
  <si>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</si>
  <si>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</si>
  <si>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</si>
  <si>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</si>
  <si>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</si>
  <si>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</si>
  <si>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</si>
  <si>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</si>
  <si>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</si>
  <si>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</si>
  <si>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</si>
  <si>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</si>
  <si>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</si>
  <si>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</si>
  <si>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</si>
  <si>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</si>
  <si>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</si>
  <si>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</si>
  <si>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</si>
  <si>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</si>
  <si>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</si>
  <si>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</si>
  <si>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</si>
  <si>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</si>
  <si>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</si>
  <si>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</si>
  <si>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</si>
  <si>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</si>
  <si>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</si>
  <si>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</si>
  <si>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</si>
  <si>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</si>
  <si>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</si>
  <si>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</si>
  <si>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</si>
  <si>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</si>
  <si>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</si>
  <si>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</si>
  <si>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</si>
  <si>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</si>
  <si>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</si>
  <si>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</si>
  <si>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</si>
  <si>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</si>
  <si>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</si>
  <si>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</si>
  <si>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</si>
  <si>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</si>
  <si>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</si>
  <si>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</si>
  <si>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</si>
  <si>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</si>
  <si>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</si>
  <si>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</si>
  <si>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</si>
  <si>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</si>
  <si>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</si>
  <si>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</si>
  <si>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</si>
  <si>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</si>
  <si>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</si>
  <si>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</si>
  <si>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</si>
  <si>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</si>
  <si>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</si>
  <si>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</si>
  <si>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</si>
  <si>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</si>
  <si>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</si>
  <si>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</si>
  <si>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</si>
  <si>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</si>
  <si>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</si>
  <si>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</si>
  <si>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</si>
  <si>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</si>
  <si>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</si>
  <si>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</si>
  <si>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</si>
  <si>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</si>
  <si>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</si>
  <si>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</si>
  <si>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</si>
  <si>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</si>
  <si>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</si>
  <si>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</si>
  <si>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</si>
  <si>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</si>
  <si>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</si>
  <si>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</si>
  <si>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</si>
  <si>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</si>
  <si>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</si>
  <si>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</si>
  <si>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</si>
  <si>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</si>
  <si>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</si>
  <si>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</si>
  <si>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</si>
  <si>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</si>
  <si>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</si>
  <si>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</si>
  <si>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</si>
  <si>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</si>
  <si>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</si>
  <si>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</si>
  <si>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</si>
  <si>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</si>
  <si>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</si>
  <si>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</si>
  <si>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</si>
  <si>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</si>
  <si>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</si>
  <si>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</si>
  <si>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</si>
  <si>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</si>
  <si>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</si>
  <si>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</si>
  <si>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</si>
  <si>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</si>
  <si>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</si>
  <si>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</si>
  <si>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</si>
  <si>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</si>
  <si>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</si>
  <si>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</si>
  <si>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</si>
  <si>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</si>
  <si>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</si>
  <si>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</si>
  <si>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</si>
  <si>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</si>
  <si>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</si>
  <si>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</si>
  <si>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</si>
  <si>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</si>
  <si>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</si>
  <si>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</si>
  <si>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</si>
  <si>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</si>
  <si>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</si>
  <si>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</si>
  <si>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</si>
  <si>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</si>
  <si>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</si>
  <si>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</si>
  <si>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</si>
  <si>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</si>
  <si>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</si>
  <si>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</si>
  <si>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</si>
  <si>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</si>
  <si>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</si>
  <si>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</si>
  <si>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</si>
  <si>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</si>
  <si>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</si>
  <si>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</si>
  <si>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</si>
  <si>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</si>
  <si>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</si>
  <si>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</si>
  <si>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</si>
  <si>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</si>
  <si>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</si>
  <si>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</si>
  <si>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</si>
  <si>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</si>
  <si>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</si>
  <si>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</si>
  <si>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</si>
  <si>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</si>
  <si>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</si>
  <si>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</si>
  <si>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</si>
  <si>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</si>
  <si>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</si>
  <si>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</si>
  <si>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</si>
  <si>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</si>
  <si>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</si>
  <si>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</si>
  <si>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</si>
  <si>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</si>
  <si>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</si>
  <si>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</si>
  <si>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</si>
  <si>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</si>
  <si>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</si>
  <si>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</si>
  <si>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</si>
  <si>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</si>
  <si>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</si>
  <si>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</si>
  <si>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</si>
  <si>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</si>
  <si>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</si>
  <si>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</si>
  <si>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</si>
  <si>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</si>
  <si>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</si>
  <si>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</si>
  <si>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</si>
  <si>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</si>
  <si>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</si>
  <si>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</si>
  <si>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</si>
  <si>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</si>
  <si>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</si>
  <si>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</si>
  <si>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</si>
  <si>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</si>
  <si>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</si>
  <si>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</si>
  <si>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</si>
  <si>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</si>
  <si>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</si>
  <si>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</si>
  <si>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</si>
  <si>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</si>
  <si>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</si>
  <si>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</si>
  <si>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</si>
  <si>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</si>
  <si>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</si>
  <si>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</si>
  <si>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</si>
  <si>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</si>
  <si>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</si>
  <si>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</si>
  <si>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</si>
  <si>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</si>
  <si>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</si>
  <si>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</si>
  <si>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</si>
  <si>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</si>
  <si>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</si>
  <si>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</si>
  <si>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</si>
  <si>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</si>
  <si>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</si>
  <si>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</si>
  <si>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</si>
  <si>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</si>
  <si>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</si>
  <si>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</si>
  <si>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</si>
  <si>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</si>
  <si>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</si>
  <si>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</si>
  <si>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</si>
  <si>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</si>
  <si>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</si>
  <si>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</si>
  <si>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</si>
  <si>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</si>
  <si>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</si>
  <si>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</si>
  <si>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</si>
  <si>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</si>
  <si>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</si>
  <si>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</si>
  <si>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</si>
  <si>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</si>
  <si>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</si>
  <si>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</si>
  <si>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</si>
  <si>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</si>
  <si>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</si>
  <si>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</si>
  <si>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</si>
  <si>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</si>
  <si>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</si>
  <si>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</si>
  <si>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</si>
  <si>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</si>
  <si>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</si>
  <si>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</si>
  <si>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</si>
  <si>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</si>
  <si>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</si>
  <si>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</si>
  <si>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</si>
  <si>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</si>
  <si>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</si>
  <si>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</si>
  <si>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</si>
  <si>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</si>
  <si>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</si>
  <si>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</si>
  <si>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</si>
  <si>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</si>
  <si>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</si>
  <si>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</si>
  <si>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</si>
  <si>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</si>
  <si>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</si>
  <si>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</si>
  <si>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</si>
  <si>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</si>
  <si>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</si>
  <si>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</si>
  <si>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</si>
  <si>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</si>
  <si>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</si>
  <si>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</si>
  <si>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</si>
  <si>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</si>
  <si>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</si>
  <si>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</si>
  <si>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</si>
  <si>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</si>
  <si>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</si>
  <si>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</si>
  <si>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</si>
  <si>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</si>
  <si>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</si>
  <si>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</si>
  <si>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</si>
  <si>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</si>
  <si>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</si>
  <si>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</si>
  <si>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</si>
  <si>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</si>
  <si>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</si>
  <si>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</si>
  <si>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</si>
  <si>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</si>
  <si>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</si>
  <si>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</si>
  <si>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</si>
  <si>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</si>
  <si>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</si>
  <si>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</si>
  <si>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</si>
  <si>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</si>
  <si>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</si>
  <si>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</si>
  <si>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</si>
  <si>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</si>
  <si>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</si>
  <si>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</si>
  <si>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</si>
  <si>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</si>
  <si>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</si>
  <si>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</si>
  <si>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</si>
  <si>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</si>
  <si>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</si>
  <si>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</si>
  <si>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</si>
  <si>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</si>
  <si>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</si>
  <si>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</si>
  <si>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</si>
  <si>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</si>
  <si>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</si>
  <si>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</si>
  <si>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</si>
  <si>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</si>
  <si>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</si>
  <si>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</si>
  <si>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</si>
  <si>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</si>
  <si>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</si>
  <si>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</si>
  <si>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</si>
  <si>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</si>
  <si>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</si>
  <si>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</si>
  <si>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</si>
  <si>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</si>
  <si>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</si>
  <si>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</si>
  <si>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</si>
  <si>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</si>
  <si>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</si>
  <si>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</si>
  <si>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</si>
  <si>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</si>
  <si>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</si>
  <si>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</si>
  <si>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</si>
  <si>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</si>
  <si>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</si>
  <si>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</si>
  <si>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</si>
  <si>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</si>
  <si>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</si>
  <si>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</si>
  <si>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</si>
  <si>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</si>
  <si>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</si>
  <si>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</si>
  <si>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</si>
  <si>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</si>
  <si>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</si>
  <si>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</si>
  <si>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</si>
  <si>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</si>
  <si>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</si>
  <si>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</si>
  <si>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</si>
  <si>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</si>
  <si>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</si>
  <si>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</si>
  <si>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</si>
  <si>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</si>
  <si>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</si>
  <si>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</si>
  <si>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</si>
  <si>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</si>
  <si>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</si>
  <si>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</si>
  <si>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</si>
  <si>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</si>
  <si>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</si>
  <si>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</si>
  <si>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</si>
  <si>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</si>
  <si>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</si>
  <si>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</si>
  <si>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</si>
  <si>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</si>
  <si>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</si>
  <si>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</si>
  <si>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</si>
  <si>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</si>
  <si>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</si>
  <si>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</si>
  <si>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</si>
  <si>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</si>
  <si>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</si>
  <si>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</si>
  <si>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</si>
  <si>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</si>
  <si>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</si>
  <si>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</si>
  <si>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</si>
  <si>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</si>
  <si>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</si>
  <si>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</si>
  <si>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</si>
  <si>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</si>
  <si>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</si>
  <si>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</si>
  <si>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</si>
  <si>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</si>
  <si>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</si>
  <si>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</si>
  <si>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</si>
  <si>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</si>
  <si>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</si>
  <si>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</si>
  <si>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</si>
  <si>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</si>
  <si>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</si>
  <si>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</si>
  <si>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</si>
  <si>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</si>
  <si>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</si>
  <si>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</si>
  <si>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</si>
  <si>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</si>
  <si>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</si>
  <si>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</si>
  <si>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</si>
  <si>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</si>
  <si>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</si>
  <si>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</si>
  <si>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</si>
  <si>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</si>
  <si>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</si>
  <si>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</si>
  <si>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</si>
  <si>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</si>
  <si>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</si>
  <si>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</si>
  <si>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</si>
  <si>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</si>
  <si>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</si>
  <si>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</si>
  <si>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</si>
  <si>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</si>
  <si>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</si>
  <si>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</si>
  <si>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</si>
  <si>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</si>
  <si>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</si>
  <si>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</si>
  <si>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</si>
  <si>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</si>
  <si>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</si>
  <si>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</si>
  <si>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</si>
  <si>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</si>
  <si>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</si>
  <si>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</si>
  <si>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</si>
  <si>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</si>
  <si>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</si>
  <si>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</si>
  <si>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</si>
  <si>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</si>
  <si>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</si>
  <si>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</si>
  <si>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</si>
  <si>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</si>
  <si>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</si>
  <si>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</si>
  <si>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</si>
  <si>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</si>
  <si>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</si>
  <si>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</si>
  <si>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</si>
  <si>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</si>
  <si>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</si>
  <si>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</si>
  <si>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</si>
  <si>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</si>
  <si>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</si>
  <si>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</si>
  <si>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</si>
  <si>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</si>
  <si>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</si>
  <si>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</si>
  <si>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</si>
  <si>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</si>
  <si>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</si>
  <si>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</si>
  <si>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</si>
  <si>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</si>
  <si>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</si>
  <si>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</si>
  <si>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</si>
  <si>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</si>
  <si>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</si>
  <si>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</si>
  <si>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</si>
  <si>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</si>
  <si>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</si>
  <si>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</si>
  <si>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</si>
  <si>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</si>
  <si>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</si>
  <si>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</si>
  <si>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</si>
  <si>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</si>
  <si>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</si>
  <si>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</si>
  <si>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</si>
  <si>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</si>
  <si>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</si>
  <si>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</si>
  <si>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</si>
  <si>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</si>
  <si>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</si>
  <si>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</si>
  <si>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</si>
  <si>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</si>
  <si>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</si>
  <si>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</si>
  <si>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</si>
  <si>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</si>
  <si>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</si>
  <si>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</si>
  <si>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</si>
  <si>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</si>
  <si>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</si>
  <si>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</si>
  <si>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</si>
  <si>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</si>
  <si>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</si>
  <si>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</si>
  <si>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</si>
  <si>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</si>
  <si>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</si>
  <si>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</si>
  <si>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</si>
  <si>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</si>
  <si>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</si>
  <si>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</si>
  <si>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</si>
  <si>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</si>
  <si>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</si>
  <si>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</si>
  <si>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</si>
  <si>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</si>
  <si>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</si>
  <si>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</si>
  <si>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</si>
  <si>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</si>
  <si>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</si>
  <si>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</si>
  <si>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</si>
  <si>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</si>
  <si>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</si>
  <si>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</si>
  <si>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</si>
  <si>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</si>
  <si>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</si>
  <si>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</si>
  <si>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</si>
  <si>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</si>
  <si>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</si>
  <si>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</si>
  <si>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</si>
  <si>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</si>
  <si>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</si>
  <si>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</si>
  <si>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</si>
  <si>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</si>
  <si>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</si>
  <si>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</si>
  <si>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</si>
  <si>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</si>
  <si>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</si>
  <si>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</si>
  <si>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</si>
  <si>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</si>
  <si>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</si>
  <si>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</si>
  <si>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</si>
  <si>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</si>
  <si>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</si>
  <si>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</si>
  <si>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</si>
  <si>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</si>
  <si>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</si>
  <si>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</si>
  <si>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</si>
  <si>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</si>
  <si>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</si>
  <si>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</si>
  <si>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</si>
  <si>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</si>
  <si>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</si>
  <si>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</si>
  <si>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</si>
  <si>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</si>
  <si>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</si>
  <si>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</si>
  <si>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</si>
  <si>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</si>
  <si>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</si>
  <si>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</si>
  <si>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</si>
  <si>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</si>
  <si>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</si>
  <si>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</si>
  <si>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</si>
  <si>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</si>
  <si>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</si>
  <si>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</si>
  <si>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</si>
  <si>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</si>
  <si>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</si>
  <si>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</si>
  <si>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</si>
  <si>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</si>
  <si>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</si>
  <si>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</si>
  <si>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</si>
  <si>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</si>
  <si>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</si>
  <si>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</si>
  <si>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</si>
  <si>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</si>
  <si>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</si>
  <si>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</si>
  <si>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</si>
  <si>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</si>
  <si>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</si>
  <si>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</si>
  <si>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</si>
  <si>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</si>
  <si>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</si>
  <si>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</si>
  <si>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</si>
  <si>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</si>
  <si>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</si>
  <si>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</si>
  <si>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</si>
  <si>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</si>
  <si>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</si>
  <si>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</si>
  <si>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</si>
  <si>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</si>
  <si>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</si>
  <si>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</si>
  <si>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</si>
  <si>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</si>
  <si>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</si>
  <si>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</si>
  <si>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</si>
  <si>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</si>
  <si>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</si>
  <si>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</si>
  <si>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</si>
  <si>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</si>
  <si>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</si>
  <si>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</si>
  <si>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</si>
  <si>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</si>
  <si>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</si>
  <si>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</si>
  <si>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</si>
  <si>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</si>
  <si>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</si>
  <si>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</si>
  <si>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</si>
  <si>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</si>
  <si>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</si>
  <si>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</si>
  <si>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</si>
  <si>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</si>
  <si>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</si>
  <si>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</si>
  <si>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</si>
  <si>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</si>
  <si>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</si>
  <si>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</si>
  <si>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</si>
  <si>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</si>
  <si>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</si>
  <si>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</si>
  <si>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</si>
  <si>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</si>
  <si>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</si>
  <si>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</si>
  <si>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</si>
  <si>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</si>
  <si>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</si>
  <si>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</si>
  <si>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</si>
  <si>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</si>
  <si>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</si>
  <si>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</si>
  <si>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</si>
  <si>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</si>
  <si>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</si>
  <si>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</si>
  <si>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</si>
  <si>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</si>
  <si>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</si>
  <si>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</si>
  <si>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</si>
  <si>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</si>
  <si>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</si>
  <si>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</si>
  <si>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</si>
  <si>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</si>
  <si>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</si>
  <si>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</si>
  <si>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</si>
  <si>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</si>
  <si>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</si>
  <si>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</si>
  <si>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</si>
  <si>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</si>
  <si>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</si>
  <si>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</si>
  <si>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</si>
  <si>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</si>
  <si>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</si>
  <si>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</si>
  <si>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</si>
  <si>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</si>
  <si>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</si>
  <si>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</si>
  <si>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</si>
  <si>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</si>
  <si>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</si>
  <si>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</si>
  <si>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</si>
  <si>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</si>
  <si>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</si>
  <si>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</si>
  <si>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</si>
  <si>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</si>
  <si>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</si>
  <si>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</si>
  <si>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</si>
  <si>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</si>
  <si>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</si>
  <si>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</si>
  <si>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</si>
  <si>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</si>
  <si>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</si>
  <si>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</si>
  <si>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</si>
  <si>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</si>
  <si>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</si>
  <si>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</si>
  <si>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</si>
  <si>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</si>
  <si>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</si>
  <si>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</si>
  <si>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</si>
  <si>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</si>
  <si>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</si>
  <si>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</si>
  <si>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</si>
  <si>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</si>
  <si>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</si>
  <si>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</si>
  <si>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</si>
  <si>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</si>
  <si>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</si>
  <si>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</si>
  <si>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</si>
  <si>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</si>
  <si>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</si>
  <si>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</si>
  <si>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</si>
  <si>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</si>
  <si>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</si>
  <si>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</si>
  <si>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</si>
  <si>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</si>
  <si>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</si>
  <si>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</si>
  <si>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</si>
  <si>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</si>
  <si>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</si>
  <si>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</si>
  <si>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</si>
  <si>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</si>
  <si>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</si>
  <si>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</si>
  <si>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</si>
  <si>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</si>
  <si>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</si>
  <si>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</si>
  <si>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</si>
  <si>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</si>
  <si>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</si>
  <si>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</si>
  <si>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</si>
  <si>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</si>
  <si>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</si>
  <si>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</si>
  <si>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</si>
  <si>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</si>
  <si>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</si>
  <si>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</si>
  <si>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</si>
  <si>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</si>
  <si>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</si>
  <si>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</si>
  <si>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</si>
  <si>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</si>
  <si>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</si>
  <si>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</si>
  <si>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</si>
  <si>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</si>
  <si>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</si>
  <si>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</si>
  <si>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</si>
  <si>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</si>
  <si>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</si>
  <si>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</si>
  <si>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</si>
  <si>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</si>
  <si>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</si>
  <si>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</si>
  <si>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</si>
  <si>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</si>
  <si>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</si>
  <si>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</si>
  <si>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</si>
  <si>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</si>
  <si>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</si>
  <si>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</si>
  <si>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</si>
  <si>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</si>
  <si>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</si>
  <si>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</si>
  <si>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</si>
  <si>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</si>
  <si>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</si>
  <si>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</si>
  <si>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</si>
  <si>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</si>
  <si>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</si>
  <si>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</si>
  <si>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</si>
  <si>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</si>
  <si>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</si>
  <si>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</si>
  <si>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</si>
  <si>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</si>
  <si>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</si>
  <si>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</si>
  <si>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</si>
  <si>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</si>
  <si>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</si>
  <si>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</si>
  <si>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</si>
  <si>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</si>
  <si>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</si>
  <si>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</si>
  <si>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</si>
  <si>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</si>
  <si>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</si>
  <si>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</si>
  <si>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</si>
  <si>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</si>
  <si>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</si>
  <si>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</si>
  <si>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</si>
  <si>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</si>
  <si>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</si>
  <si>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</si>
  <si>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</si>
  <si>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</si>
  <si>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</si>
  <si>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</si>
  <si>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</si>
  <si>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</si>
  <si>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</si>
  <si>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</si>
  <si>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</si>
  <si>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</si>
  <si>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</si>
  <si>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</si>
  <si>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</si>
  <si>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</si>
  <si>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</si>
  <si>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</si>
  <si>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</si>
  <si>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</si>
  <si>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</si>
  <si>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</si>
  <si>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</si>
  <si>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</si>
  <si>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</si>
  <si>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</si>
  <si>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</si>
  <si>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</si>
  <si>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</si>
  <si>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</si>
  <si>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</si>
  <si>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</si>
  <si>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</si>
  <si>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</si>
  <si>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</si>
  <si>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</si>
  <si>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</si>
  <si>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</si>
  <si>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</si>
  <si>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</si>
  <si>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</si>
  <si>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</si>
  <si>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</si>
  <si>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</si>
  <si>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</si>
  <si>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</si>
  <si>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</si>
  <si>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</si>
  <si>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</si>
  <si>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</si>
  <si>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</si>
  <si>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</si>
  <si>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</si>
  <si>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</si>
  <si>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</si>
  <si>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</si>
  <si>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</si>
  <si>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</si>
  <si>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</si>
  <si>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</si>
  <si>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</si>
  <si>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</si>
  <si>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</si>
  <si>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</si>
  <si>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</si>
  <si>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</si>
  <si>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</si>
  <si>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</si>
  <si>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</si>
  <si>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</si>
  <si>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</si>
  <si>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</si>
  <si>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</si>
  <si>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</si>
  <si>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</si>
  <si>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</si>
  <si>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</si>
  <si>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</si>
  <si>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</si>
  <si>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</si>
  <si>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</si>
  <si>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</si>
  <si>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</si>
  <si>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</si>
  <si>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</si>
  <si>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</si>
  <si>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</si>
  <si>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</si>
  <si>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</si>
  <si>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</si>
  <si>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</si>
  <si>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</si>
  <si>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</si>
  <si>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</si>
  <si>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</si>
  <si>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</si>
  <si>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</si>
  <si>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</si>
  <si>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</si>
  <si>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</si>
  <si>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</si>
  <si>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</si>
  <si>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</si>
  <si>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</si>
  <si>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</si>
  <si>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</si>
  <si>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</si>
  <si>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</si>
  <si>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</si>
  <si>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</si>
  <si>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</si>
  <si>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</si>
  <si>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</si>
  <si>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</si>
  <si>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</si>
  <si>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</si>
  <si>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</si>
  <si>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</si>
  <si>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</si>
  <si>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</si>
  <si>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</si>
  <si>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</si>
  <si>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</si>
  <si>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</si>
  <si>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</si>
  <si>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</si>
  <si>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</si>
  <si>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</si>
  <si>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</si>
  <si>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</si>
  <si>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</si>
  <si>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</si>
  <si>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</si>
  <si>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</si>
  <si>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</si>
  <si>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</si>
  <si>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</si>
  <si>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</si>
  <si>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</si>
  <si>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</si>
  <si>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</si>
  <si>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</si>
  <si>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</si>
  <si>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</si>
  <si>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</si>
  <si>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</si>
  <si>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</si>
  <si>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</si>
  <si>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</si>
  <si>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</si>
  <si>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</si>
  <si>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</si>
  <si>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</si>
  <si>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</si>
  <si>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</si>
  <si>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</si>
  <si>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</si>
  <si>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</si>
  <si>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</si>
  <si>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</si>
  <si>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</si>
  <si>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</si>
  <si>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</si>
  <si>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</si>
  <si>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</si>
  <si>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</si>
  <si>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</si>
  <si>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</si>
  <si>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</si>
  <si>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</si>
  <si>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</si>
  <si>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</si>
  <si>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</si>
  <si>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</si>
  <si>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</si>
  <si>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</si>
  <si>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</si>
  <si>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</si>
  <si>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</si>
  <si>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</si>
  <si>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</si>
  <si>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</si>
  <si>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</si>
  <si>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</si>
  <si>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</si>
  <si>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</si>
  <si>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</si>
  <si>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</si>
  <si>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</si>
  <si>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</si>
  <si>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</si>
  <si>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</si>
  <si>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</si>
  <si>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</si>
  <si>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</si>
  <si>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</si>
  <si>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</si>
  <si>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</si>
  <si>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</si>
  <si>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</si>
  <si>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</si>
  <si>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</si>
  <si>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</si>
  <si>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</si>
  <si>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</si>
  <si>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</si>
  <si>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</si>
  <si>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</si>
  <si>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</si>
  <si>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</si>
  <si>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</si>
  <si>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</si>
  <si>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</si>
  <si>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</si>
  <si>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</si>
  <si>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</si>
  <si>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</si>
  <si>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</si>
  <si>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</si>
  <si>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</si>
  <si>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</si>
  <si>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</si>
  <si>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</si>
  <si>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</si>
  <si>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</si>
  <si>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</si>
  <si>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</si>
  <si>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</si>
  <si>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</si>
  <si>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</si>
  <si>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</si>
  <si>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</si>
  <si>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</si>
  <si>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</si>
  <si>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</si>
  <si>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</si>
  <si>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</si>
  <si>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</si>
  <si>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</si>
  <si>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</si>
  <si>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</si>
  <si>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</si>
  <si>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</si>
  <si>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</si>
  <si>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</si>
  <si>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</si>
  <si>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</si>
  <si>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</si>
  <si>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</si>
  <si>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</si>
  <si>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</si>
  <si>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</si>
  <si>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</si>
  <si>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</si>
  <si>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</si>
  <si>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</si>
  <si>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</si>
  <si>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</si>
  <si>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</si>
  <si>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</si>
  <si>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</si>
  <si>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</si>
  <si>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</si>
  <si>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</si>
  <si>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</si>
  <si>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</si>
  <si>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</si>
  <si>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</si>
  <si>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</si>
  <si>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</si>
  <si>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</si>
  <si>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</si>
  <si>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</si>
  <si>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</si>
  <si>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</si>
  <si>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</si>
  <si>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</si>
  <si>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</si>
  <si>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</si>
  <si>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</si>
  <si>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</si>
  <si>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</si>
  <si>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</si>
  <si>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</si>
  <si>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</si>
  <si>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</si>
  <si>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</si>
  <si>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</si>
  <si>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</si>
  <si>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</si>
  <si>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</si>
  <si>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</si>
  <si>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</si>
  <si>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</si>
  <si>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</si>
  <si>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</si>
  <si>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</si>
  <si>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</si>
  <si>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</si>
  <si>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</si>
  <si>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</si>
  <si>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</si>
  <si>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</si>
  <si>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</si>
  <si>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</si>
  <si>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</si>
  <si>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</si>
  <si>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</si>
  <si>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</si>
  <si>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</si>
  <si>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</si>
  <si>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</si>
  <si>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</si>
  <si>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</si>
  <si>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</si>
  <si>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</si>
  <si>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</si>
  <si>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</si>
  <si>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</si>
  <si>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</si>
  <si>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</si>
  <si>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</si>
  <si>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</si>
  <si>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</si>
  <si>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</si>
  <si>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</si>
  <si>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</si>
  <si>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</si>
  <si>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</si>
  <si>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</si>
  <si>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</si>
  <si>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</si>
  <si>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</si>
  <si>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</si>
  <si>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</si>
  <si>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</si>
  <si>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</si>
  <si>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</si>
  <si>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</si>
  <si>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</si>
  <si>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</si>
  <si>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</si>
  <si>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</si>
  <si>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</si>
  <si>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</si>
  <si>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</si>
  <si>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</si>
  <si>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</si>
  <si>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</si>
  <si>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</si>
  <si>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</si>
  <si>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</si>
  <si>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</si>
  <si>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</si>
  <si>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</si>
  <si>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</si>
  <si>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</si>
  <si>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</si>
  <si>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</si>
  <si>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</si>
  <si>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</si>
  <si>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</si>
  <si>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</si>
  <si>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</si>
  <si>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</si>
  <si>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</si>
  <si>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</si>
  <si>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</si>
  <si>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</si>
  <si>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</si>
  <si>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</si>
  <si>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</si>
  <si>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</si>
  <si>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</si>
  <si>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</si>
  <si>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</si>
  <si>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</si>
  <si>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</si>
  <si>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</si>
  <si>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</si>
  <si>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</si>
  <si>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</si>
  <si>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</si>
  <si>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</si>
  <si>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</si>
  <si>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</si>
  <si>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</si>
  <si>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</si>
  <si>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</si>
  <si>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</si>
  <si>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</si>
  <si>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</si>
  <si>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</si>
  <si>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</si>
  <si>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</si>
  <si>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</si>
  <si>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</si>
  <si>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</si>
  <si>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</si>
  <si>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</si>
  <si>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</si>
  <si>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</si>
  <si>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</si>
  <si>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</si>
  <si>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</si>
  <si>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</si>
  <si>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</si>
  <si>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</si>
  <si>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</si>
  <si>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</si>
  <si>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</si>
  <si>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</si>
  <si>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</si>
  <si>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</si>
  <si>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</si>
  <si>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</si>
  <si>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</si>
  <si>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</si>
  <si>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</si>
  <si>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</si>
  <si>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</si>
  <si>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</si>
  <si>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</si>
  <si>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</si>
  <si>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</si>
  <si>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</si>
  <si>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</si>
  <si>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</si>
  <si>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</si>
  <si>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</si>
  <si>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</si>
  <si>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</si>
  <si>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</si>
  <si>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</si>
  <si>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</si>
  <si>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</si>
  <si>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</si>
  <si>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</si>
  <si>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</si>
  <si>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</si>
  <si>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</si>
  <si>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</si>
  <si>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</si>
  <si>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</si>
  <si>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</si>
  <si>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</si>
  <si>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</si>
  <si>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</si>
  <si>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</si>
  <si>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</si>
  <si>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</si>
  <si>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</si>
  <si>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</si>
  <si>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</si>
  <si>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</si>
  <si>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</si>
  <si>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</si>
  <si>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</si>
  <si>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</si>
  <si>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</si>
  <si>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</si>
  <si>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</si>
  <si>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</si>
  <si>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</si>
  <si>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</si>
  <si>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</si>
  <si>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</si>
  <si>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</si>
  <si>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</si>
  <si>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</si>
  <si>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</si>
  <si>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</si>
  <si>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</si>
  <si>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</si>
  <si>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</si>
  <si>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</si>
  <si>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</si>
  <si>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</si>
  <si>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</si>
  <si>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</si>
  <si>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</si>
  <si>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</si>
  <si>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</si>
  <si>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</si>
  <si>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</si>
  <si>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</si>
  <si>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</si>
  <si>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</si>
  <si>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</si>
  <si>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</si>
  <si>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</si>
  <si>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</si>
  <si>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</si>
  <si>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</si>
  <si>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</si>
  <si>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</si>
  <si>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</si>
  <si>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</si>
  <si>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</si>
  <si>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</si>
  <si>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</si>
  <si>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</si>
  <si>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</si>
  <si>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</si>
  <si>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</si>
  <si>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</si>
  <si>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</si>
  <si>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</si>
  <si>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</si>
  <si>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</si>
  <si>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</si>
  <si>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</si>
  <si>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</si>
  <si>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</si>
  <si>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</si>
  <si>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</si>
  <si>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</si>
  <si>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</si>
  <si>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</si>
  <si>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</si>
  <si>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</si>
  <si>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</si>
  <si>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</si>
  <si>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</si>
  <si>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</si>
  <si>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</si>
  <si>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</si>
  <si>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</si>
  <si>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</si>
  <si>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</si>
  <si>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</si>
  <si>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</si>
  <si>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</si>
  <si>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</si>
  <si>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</si>
  <si>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</si>
  <si>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</si>
  <si>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</si>
  <si>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</si>
  <si>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</si>
  <si>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</si>
  <si>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</si>
  <si>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</si>
  <si>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</si>
  <si>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</si>
  <si>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</si>
  <si>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</si>
  <si>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</si>
  <si>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</si>
  <si>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</si>
  <si>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</si>
  <si>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</si>
  <si>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</si>
  <si>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</si>
  <si>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</si>
  <si>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</si>
  <si>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</si>
  <si>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</si>
  <si>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</si>
  <si>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</si>
  <si>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</si>
  <si>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</si>
  <si>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</si>
  <si>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</si>
  <si>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</si>
  <si>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</si>
  <si>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</si>
  <si>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</si>
  <si>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</si>
  <si>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</si>
  <si>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</si>
  <si>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</si>
  <si>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</si>
  <si>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</si>
  <si>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</si>
  <si>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</si>
  <si>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</si>
  <si>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</si>
  <si>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</si>
  <si>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</si>
  <si>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</si>
  <si>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</si>
  <si>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</si>
  <si>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</si>
  <si>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</si>
  <si>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</si>
  <si>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</si>
  <si>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</si>
  <si>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</si>
  <si>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</si>
  <si>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</si>
  <si>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</si>
  <si>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</si>
  <si>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</si>
  <si>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</si>
  <si>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</si>
  <si>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</si>
  <si>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</si>
  <si>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</si>
  <si>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</si>
  <si>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</si>
  <si>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</si>
  <si>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</si>
  <si>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</si>
  <si>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</si>
  <si>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</si>
  <si>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</si>
  <si>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</si>
  <si>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</si>
  <si>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</si>
  <si>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</si>
  <si>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</si>
  <si>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</si>
  <si>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</si>
  <si>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</si>
  <si>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</si>
  <si>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</si>
  <si>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</si>
  <si>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</si>
  <si>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</si>
  <si>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</si>
  <si>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</si>
  <si>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</si>
  <si>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</si>
  <si>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</si>
  <si>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</si>
  <si>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</si>
  <si>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</si>
  <si>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</si>
  <si>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</si>
  <si>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</si>
  <si>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</si>
  <si>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</si>
  <si>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</si>
  <si>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</si>
  <si>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</si>
  <si>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</si>
  <si>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</si>
  <si>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</si>
  <si>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</si>
  <si>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</si>
  <si>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</si>
  <si>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</si>
  <si>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</si>
  <si>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</si>
  <si>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</si>
  <si>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</si>
  <si>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</si>
  <si>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</si>
  <si>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</si>
  <si>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</si>
  <si>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</si>
  <si>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</si>
  <si>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</si>
  <si>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</si>
  <si>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</si>
  <si>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</si>
  <si>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</si>
  <si>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</si>
  <si>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</si>
  <si>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</si>
  <si>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</si>
  <si>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</si>
  <si>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</si>
  <si>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</si>
  <si>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</si>
  <si>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</si>
  <si>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</si>
  <si>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</si>
  <si>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</si>
  <si>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</si>
  <si>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</si>
  <si>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</si>
  <si>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</si>
  <si>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</si>
  <si>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</si>
  <si>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</si>
  <si>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</si>
  <si>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</si>
  <si>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</si>
  <si>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</si>
  <si>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</si>
  <si>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</si>
  <si>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</si>
  <si>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</si>
  <si>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</si>
  <si>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</si>
  <si>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</si>
  <si>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</si>
  <si>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</si>
  <si>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</si>
  <si>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</si>
  <si>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</si>
  <si>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</si>
  <si>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</si>
  <si>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</si>
  <si>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</si>
  <si>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</si>
  <si>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</si>
  <si>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</si>
  <si>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</si>
  <si>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</si>
  <si>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</si>
  <si>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</si>
  <si>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</si>
  <si>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</si>
  <si>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</si>
  <si>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</si>
  <si>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</si>
  <si>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</si>
  <si>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</si>
  <si>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</si>
  <si>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</si>
  <si>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</si>
  <si>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</si>
  <si>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</si>
  <si>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</si>
  <si>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</si>
  <si>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</si>
  <si>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</si>
  <si>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</si>
  <si>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</si>
  <si>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</si>
  <si>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</si>
  <si>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</si>
  <si>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</si>
  <si>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</si>
  <si>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</si>
  <si>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</si>
  <si>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</si>
  <si>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</si>
  <si>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</si>
  <si>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</si>
  <si>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</si>
  <si>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</si>
  <si>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</si>
  <si>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</si>
  <si>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</si>
  <si>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</si>
  <si>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</si>
  <si>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</si>
  <si>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</si>
  <si>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</si>
  <si>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</si>
  <si>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</si>
  <si>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</si>
  <si>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</si>
  <si>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</si>
  <si>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</si>
  <si>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</si>
  <si>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</si>
  <si>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</si>
  <si>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</si>
  <si>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</si>
  <si>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</si>
  <si>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</si>
  <si>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</si>
  <si>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</si>
  <si>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</si>
  <si>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</si>
  <si>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</si>
  <si>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</si>
  <si>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</si>
  <si>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</si>
  <si>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</si>
  <si>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</si>
  <si>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</si>
  <si>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</si>
  <si>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</si>
  <si>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</si>
  <si>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</si>
  <si>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</si>
  <si>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</si>
  <si>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</si>
  <si>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</si>
  <si>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</si>
  <si>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</si>
  <si>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</si>
  <si>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</si>
  <si>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</si>
  <si>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</si>
  <si>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</si>
  <si>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</si>
  <si>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</si>
  <si>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</si>
  <si>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</si>
  <si>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</si>
  <si>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</si>
  <si>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</si>
  <si>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</si>
  <si>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</si>
  <si>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</si>
  <si>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</si>
  <si>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</si>
  <si>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</si>
  <si>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</si>
  <si>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</si>
  <si>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</si>
  <si>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</si>
  <si>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</si>
  <si>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</si>
  <si>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</si>
  <si>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</si>
  <si>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</si>
  <si>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</si>
  <si>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</si>
  <si>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</si>
  <si>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</si>
  <si>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</si>
  <si>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</si>
  <si>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</si>
  <si>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</si>
  <si>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</si>
  <si>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</si>
  <si>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</si>
  <si>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</si>
  <si>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</si>
  <si>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</si>
  <si>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</si>
  <si>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</si>
  <si>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</si>
  <si>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</si>
  <si>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</si>
  <si>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</si>
  <si>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</si>
  <si>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</si>
  <si>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</si>
  <si>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</si>
  <si>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</si>
  <si>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</si>
  <si>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</si>
  <si>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</si>
  <si>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</si>
  <si>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</si>
  <si>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</si>
  <si>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</si>
  <si>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</si>
  <si>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</si>
  <si>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</si>
  <si>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</si>
  <si>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</si>
  <si>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</si>
  <si>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</si>
  <si>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</si>
  <si>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</si>
  <si>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</si>
  <si>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</si>
  <si>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</si>
  <si>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</si>
  <si>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</si>
  <si>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</si>
  <si>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</si>
  <si>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</si>
  <si>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</si>
  <si>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</si>
  <si>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</si>
  <si>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</si>
  <si>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</si>
  <si>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</si>
  <si>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</si>
  <si>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</si>
  <si>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</si>
  <si>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</si>
  <si>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</si>
  <si>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</si>
  <si>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</si>
  <si>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</si>
  <si>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</si>
  <si>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</si>
  <si>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</si>
  <si>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</si>
  <si>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</si>
  <si>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</si>
  <si>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</si>
  <si>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</si>
  <si>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</si>
  <si>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</si>
  <si>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</si>
  <si>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</si>
  <si>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</si>
  <si>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</si>
  <si>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</si>
  <si>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</si>
  <si>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</si>
  <si>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</si>
  <si>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</si>
  <si>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</si>
  <si>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</si>
  <si>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</si>
  <si>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</si>
  <si>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</si>
  <si>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</si>
  <si>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</si>
  <si>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</si>
  <si>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</si>
  <si>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</si>
  <si>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</si>
  <si>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</si>
  <si>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</si>
  <si>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</si>
  <si>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</si>
  <si>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</si>
  <si>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</si>
  <si>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</si>
  <si>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</si>
  <si>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</si>
  <si>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</si>
  <si>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</si>
  <si>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</si>
  <si>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</si>
  <si>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</si>
  <si>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</si>
  <si>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</si>
  <si>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</si>
  <si>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</si>
  <si>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</si>
  <si>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</si>
  <si>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</si>
  <si>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</si>
  <si>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</si>
  <si>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</si>
  <si>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</si>
  <si>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</si>
  <si>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</si>
  <si>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</si>
  <si>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</si>
  <si>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</si>
  <si>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</si>
  <si>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</si>
  <si>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</si>
  <si>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</si>
  <si>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</si>
  <si>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</si>
  <si>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</si>
  <si>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</si>
  <si>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</si>
  <si>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</si>
  <si>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</si>
  <si>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</si>
  <si>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</si>
  <si>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</si>
  <si>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</si>
  <si>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</si>
  <si>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</si>
  <si>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</si>
  <si>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</si>
  <si>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</si>
  <si>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</si>
  <si>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</si>
  <si>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</si>
  <si>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</si>
  <si>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</si>
  <si>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</si>
  <si>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</si>
  <si>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</si>
  <si>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</si>
  <si>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</si>
  <si>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</si>
  <si>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</si>
  <si>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</si>
  <si>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</si>
  <si>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</si>
  <si>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</si>
  <si>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</si>
  <si>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</si>
  <si>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</si>
  <si>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</si>
  <si>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</si>
  <si>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</si>
  <si>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</si>
  <si>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</si>
  <si>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</si>
  <si>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</si>
  <si>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</si>
  <si>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</si>
  <si>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</si>
  <si>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</si>
  <si>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</si>
  <si>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</si>
  <si>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</si>
  <si>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</si>
  <si>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</si>
  <si>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</si>
  <si>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</si>
  <si>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</si>
  <si>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</si>
  <si>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</si>
  <si>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</si>
  <si>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</si>
  <si>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</si>
  <si>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</si>
  <si>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</si>
  <si>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</si>
  <si>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</si>
  <si>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</si>
  <si>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</si>
  <si>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</si>
  <si>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</si>
  <si>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</si>
  <si>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</si>
  <si>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</si>
  <si>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</si>
  <si>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</si>
  <si>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</si>
  <si>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</si>
  <si>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</si>
  <si>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</si>
  <si>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</si>
  <si>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</si>
  <si>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</si>
  <si>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</si>
  <si>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</si>
  <si>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</si>
  <si>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</si>
  <si>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</si>
  <si>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</si>
  <si>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</si>
  <si>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</si>
  <si>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</si>
  <si>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</si>
  <si>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</si>
  <si>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</si>
  <si>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</si>
  <si>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</si>
  <si>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</si>
  <si>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</si>
  <si>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</si>
  <si>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</si>
  <si>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</si>
  <si>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</si>
  <si>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</si>
  <si>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</si>
  <si>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</si>
  <si>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</si>
  <si>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</si>
  <si>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</si>
  <si>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</si>
  <si>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</si>
  <si>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</si>
  <si>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</si>
  <si>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</si>
  <si>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</si>
  <si>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</si>
  <si>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</si>
  <si>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</si>
  <si>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</si>
  <si>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</si>
  <si>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</si>
  <si>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</si>
  <si>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</si>
  <si>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</si>
  <si>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</si>
  <si>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</si>
  <si>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</si>
  <si>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</si>
  <si>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</si>
  <si>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</si>
  <si>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</si>
  <si>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</si>
  <si>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</si>
  <si>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</si>
  <si>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</si>
  <si>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</si>
  <si>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</si>
  <si>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</si>
  <si>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</si>
  <si>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</si>
  <si>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</si>
  <si>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</si>
  <si>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</si>
  <si>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</si>
  <si>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</si>
  <si>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</si>
  <si>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</si>
  <si>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</si>
  <si>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</si>
  <si>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</si>
  <si>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</si>
  <si>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</si>
  <si>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</si>
  <si>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</si>
  <si>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</si>
  <si>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</si>
  <si>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</si>
  <si>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</si>
  <si>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</si>
  <si>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</si>
  <si>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</si>
  <si>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</si>
  <si>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</si>
  <si>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</si>
  <si>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</si>
  <si>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</si>
  <si>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</si>
  <si>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</si>
  <si>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</si>
  <si>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</si>
  <si>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</si>
  <si>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</si>
  <si>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</si>
  <si>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</si>
  <si>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</si>
  <si>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</si>
  <si>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</si>
  <si>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</si>
  <si>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</si>
  <si>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</si>
  <si>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</si>
  <si>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</si>
  <si>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</si>
  <si>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</si>
  <si>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</si>
  <si>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</si>
  <si>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</si>
  <si>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</si>
  <si>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</si>
  <si>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</si>
  <si>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</si>
  <si>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</si>
  <si>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</si>
  <si>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</si>
  <si>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</si>
  <si>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</si>
  <si>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</si>
  <si>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</si>
  <si>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</si>
  <si>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</si>
  <si>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</si>
  <si>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</si>
  <si>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</si>
  <si>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</si>
  <si>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</si>
  <si>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</si>
  <si>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</si>
  <si>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</si>
  <si>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</si>
  <si>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</si>
  <si>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</si>
  <si>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</si>
  <si>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</si>
  <si>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</si>
  <si>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</si>
  <si>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</si>
  <si>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</si>
  <si>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</si>
  <si>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</si>
  <si>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</si>
  <si>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</si>
  <si>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</si>
  <si>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</si>
  <si>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</si>
  <si>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</si>
  <si>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</si>
  <si>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</si>
  <si>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</si>
  <si>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</si>
  <si>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</si>
  <si>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</si>
  <si>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</si>
  <si>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</si>
  <si>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</si>
  <si>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</si>
  <si>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</si>
  <si>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</si>
  <si>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</si>
  <si>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</si>
  <si>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</si>
  <si>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</si>
  <si>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</si>
  <si>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</si>
  <si>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</si>
  <si>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</si>
  <si>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</si>
  <si>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</si>
  <si>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</si>
  <si>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</si>
  <si>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</si>
  <si>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</si>
  <si>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</si>
  <si>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</si>
  <si>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</si>
  <si>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</si>
  <si>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</si>
  <si>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</si>
  <si>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</si>
  <si>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</si>
  <si>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</si>
  <si>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</si>
  <si>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</si>
  <si>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</si>
  <si>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</si>
  <si>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</si>
  <si>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</si>
  <si>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</si>
  <si>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</si>
  <si>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</si>
  <si>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</si>
  <si>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</si>
  <si>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</si>
  <si>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</si>
  <si>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</si>
  <si>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</si>
  <si>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</si>
  <si>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</si>
  <si>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</si>
  <si>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</si>
  <si>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</si>
  <si>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</si>
  <si>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</si>
  <si>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</si>
  <si>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</si>
  <si>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</si>
  <si>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</si>
  <si>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</si>
  <si>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</si>
  <si>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</si>
  <si>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</si>
  <si>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</si>
  <si>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</si>
  <si>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</si>
  <si>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</si>
  <si>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</si>
  <si>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</si>
  <si>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</si>
  <si>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</si>
  <si>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</si>
  <si>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</si>
  <si>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</si>
  <si>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</si>
  <si>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</si>
  <si>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</si>
  <si>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</si>
  <si>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</si>
  <si>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</si>
  <si>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</si>
  <si>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</si>
  <si>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</si>
  <si>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</si>
  <si>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</si>
  <si>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</si>
  <si>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</si>
  <si>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</si>
  <si>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</si>
  <si>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</si>
  <si>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</si>
  <si>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</si>
  <si>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</si>
  <si>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</si>
  <si>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</si>
  <si>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</si>
  <si>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</si>
  <si>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</si>
  <si>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</si>
  <si>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</si>
  <si>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</si>
  <si>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</si>
  <si>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</si>
  <si>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</si>
  <si>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</si>
  <si>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</si>
  <si>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</si>
  <si>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</si>
  <si>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</si>
  <si>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</si>
  <si>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</si>
  <si>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</si>
  <si>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</si>
  <si>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</si>
  <si>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</si>
  <si>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</si>
  <si>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</si>
  <si>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</si>
  <si>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</si>
  <si>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</si>
  <si>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</si>
  <si>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</si>
  <si>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</si>
  <si>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</si>
  <si>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</si>
  <si>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</si>
  <si>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</si>
  <si>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</si>
  <si>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</si>
  <si>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</si>
  <si>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</si>
  <si>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</si>
  <si>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</si>
  <si>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</si>
  <si>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</si>
  <si>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</si>
  <si>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</si>
  <si>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</si>
  <si>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</si>
  <si>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</si>
  <si>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</si>
  <si>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</si>
  <si>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</si>
  <si>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</si>
  <si>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</si>
  <si>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</si>
  <si>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</si>
  <si>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</si>
  <si>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</si>
  <si>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</si>
  <si>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</si>
  <si>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</si>
  <si>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</si>
  <si>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</si>
  <si>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</si>
  <si>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</si>
  <si>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</si>
  <si>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</si>
  <si>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</si>
  <si>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</si>
  <si>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</si>
  <si>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</si>
  <si>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</si>
  <si>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</si>
  <si>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</si>
  <si>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</si>
  <si>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</si>
  <si>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</si>
  <si>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</si>
  <si>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</si>
  <si>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</si>
  <si>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</si>
  <si>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</si>
  <si>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</si>
  <si>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</si>
  <si>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</si>
  <si>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</si>
  <si>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</si>
  <si>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</si>
  <si>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</si>
  <si>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</si>
  <si>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</si>
  <si>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</si>
  <si>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</si>
  <si>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</si>
  <si>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</si>
  <si>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</si>
  <si>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</si>
  <si>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</si>
  <si>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</si>
  <si>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</si>
  <si>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</si>
  <si>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</si>
  <si>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</si>
  <si>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</si>
  <si>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</si>
  <si>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</si>
  <si>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</si>
  <si>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</si>
  <si>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</si>
  <si>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</si>
  <si>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</si>
  <si>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</si>
  <si>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</si>
  <si>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</si>
  <si>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</si>
  <si>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</si>
  <si>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</si>
  <si>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</si>
  <si>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</si>
  <si>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</si>
  <si>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</si>
  <si>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</si>
  <si>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</si>
  <si>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</si>
  <si>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</si>
  <si>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</si>
  <si>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</si>
  <si>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</si>
  <si>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</si>
  <si>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</si>
  <si>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</si>
  <si>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</si>
  <si>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</si>
  <si>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</si>
  <si>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</si>
  <si>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</si>
  <si>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</si>
  <si>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</si>
  <si>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</si>
  <si>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</si>
  <si>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</si>
  <si>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</si>
  <si>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</si>
  <si>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</si>
  <si>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</si>
  <si>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</si>
  <si>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</si>
  <si>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</si>
  <si>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</si>
  <si>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</si>
  <si>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</si>
  <si>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</si>
  <si>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</si>
  <si>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</si>
  <si>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</si>
  <si>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</si>
  <si>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</si>
  <si>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</si>
  <si>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</si>
  <si>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</si>
  <si>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</si>
  <si>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</si>
  <si>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</si>
  <si>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</si>
  <si>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</si>
  <si>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</si>
  <si>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</si>
  <si>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</si>
  <si>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</si>
  <si>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</si>
  <si>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</si>
  <si>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</si>
  <si>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</si>
  <si>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</si>
  <si>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</si>
  <si>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</si>
  <si>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</si>
  <si>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</si>
  <si>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</si>
  <si>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</si>
  <si>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</si>
  <si>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</si>
  <si>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</si>
  <si>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</si>
  <si>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</si>
  <si>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</si>
  <si>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</si>
  <si>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</si>
  <si>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</si>
  <si>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</si>
  <si>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</si>
  <si>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</si>
  <si>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</si>
  <si>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</si>
  <si>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</si>
  <si>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</si>
  <si>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</si>
  <si>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</si>
  <si>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</si>
  <si>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</si>
  <si>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</si>
  <si>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</si>
  <si>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</si>
  <si>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</si>
  <si>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</si>
  <si>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</si>
  <si>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</si>
  <si>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</si>
  <si>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</si>
  <si>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</si>
  <si>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</si>
  <si>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</si>
  <si>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</si>
  <si>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</si>
  <si>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</si>
  <si>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</si>
  <si>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</si>
  <si>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</si>
  <si>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</si>
  <si>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</si>
  <si>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</si>
  <si>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</si>
  <si>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</si>
  <si>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</si>
  <si>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</si>
  <si>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</si>
  <si>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</si>
  <si>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</si>
  <si>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</si>
  <si>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</si>
  <si>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</si>
  <si>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</si>
  <si>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</si>
  <si>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</si>
  <si>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</si>
  <si>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</si>
  <si>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</si>
  <si>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</si>
  <si>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</si>
  <si>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</si>
  <si>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</si>
  <si>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</si>
  <si>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</si>
  <si>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</si>
  <si>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</si>
  <si>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</si>
  <si>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</si>
  <si>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</si>
  <si>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</si>
  <si>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</si>
  <si>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</si>
  <si>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</si>
  <si>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</si>
  <si>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</si>
  <si>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</si>
  <si>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</si>
  <si>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</si>
  <si>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</si>
  <si>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</si>
  <si>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</si>
  <si>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</si>
  <si>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</si>
  <si>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</si>
  <si>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</si>
  <si>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</si>
  <si>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</si>
  <si>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</si>
  <si>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</si>
  <si>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</si>
  <si>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</si>
  <si>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</si>
  <si>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</si>
  <si>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</si>
  <si>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</si>
  <si>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</si>
  <si>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</si>
  <si>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</si>
  <si>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</si>
  <si>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</si>
  <si>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</si>
  <si>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</si>
  <si>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</si>
  <si>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</si>
  <si>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</si>
  <si>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</si>
  <si>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</si>
  <si>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</si>
  <si>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</si>
  <si>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</si>
  <si>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</si>
  <si>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</si>
  <si>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</si>
  <si>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</si>
  <si>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</si>
  <si>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</si>
  <si>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</si>
  <si>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</si>
  <si>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</si>
  <si>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</si>
  <si>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</si>
  <si>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</si>
  <si>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</si>
  <si>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</si>
  <si>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</si>
  <si>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</si>
  <si>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</si>
  <si>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</si>
  <si>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</si>
  <si>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</si>
  <si>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</si>
  <si>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</si>
  <si>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</si>
  <si>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</si>
  <si>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</si>
  <si>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</si>
  <si>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</si>
  <si>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</si>
  <si>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</si>
  <si>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</si>
  <si>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</si>
  <si>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</si>
  <si>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</si>
  <si>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</si>
  <si>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</si>
  <si>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</si>
  <si>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</si>
  <si>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</si>
  <si>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</si>
  <si>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</si>
  <si>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</si>
  <si>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</si>
  <si>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</si>
  <si>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</si>
  <si>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</si>
  <si>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</si>
  <si>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</si>
  <si>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</si>
  <si>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</si>
  <si>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</si>
  <si>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</si>
  <si>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</si>
  <si>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</si>
  <si>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</si>
  <si>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</si>
  <si>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</si>
  <si>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</si>
  <si>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</si>
  <si>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</si>
  <si>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</si>
  <si>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</si>
  <si>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</si>
  <si>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</si>
  <si>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</si>
  <si>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</si>
  <si>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</si>
  <si>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</si>
  <si>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</si>
  <si>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</si>
  <si>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</si>
  <si>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</si>
  <si>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</si>
  <si>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</si>
  <si>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</si>
  <si>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</si>
  <si>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</si>
  <si>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</si>
  <si>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</si>
  <si>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</si>
  <si>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</si>
  <si>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</si>
  <si>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</si>
  <si>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</si>
  <si>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</si>
  <si>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</si>
  <si>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</si>
  <si>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</si>
  <si>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</si>
  <si>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</si>
  <si>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</si>
  <si>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</si>
  <si>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</si>
  <si>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</si>
  <si>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</si>
  <si>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</si>
  <si>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</si>
  <si>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</si>
  <si>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</si>
  <si>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</si>
  <si>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</si>
  <si>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</si>
  <si>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</si>
  <si>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</si>
  <si>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</si>
  <si>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</si>
  <si>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</si>
  <si>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</si>
  <si>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</si>
  <si>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</si>
  <si>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</si>
  <si>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</si>
  <si>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</si>
  <si>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</si>
  <si>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</si>
  <si>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</si>
  <si>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</si>
  <si>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</si>
  <si>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</si>
  <si>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</si>
  <si>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</si>
  <si>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</si>
  <si>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</si>
  <si>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</si>
  <si>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</si>
  <si>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</si>
  <si>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</si>
  <si>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</si>
  <si>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</si>
  <si>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</si>
  <si>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</si>
  <si>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</si>
  <si>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</si>
  <si>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</si>
  <si>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</si>
  <si>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</si>
  <si>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</si>
  <si>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</si>
  <si>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</si>
  <si>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</si>
  <si>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</si>
  <si>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</si>
  <si>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</si>
  <si>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</si>
  <si>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</si>
  <si>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</si>
  <si>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</si>
  <si>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</si>
  <si>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</si>
  <si>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</si>
  <si>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</si>
  <si>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</si>
  <si>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</si>
  <si>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</si>
  <si>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</si>
  <si>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</si>
  <si>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</si>
  <si>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</si>
  <si>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</si>
  <si>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</si>
  <si>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</si>
  <si>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</si>
  <si>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</si>
  <si>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</si>
  <si>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</si>
  <si>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</si>
  <si>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</si>
  <si>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</si>
  <si>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</si>
  <si>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</si>
  <si>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</si>
  <si>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</si>
  <si>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</si>
  <si>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</si>
  <si>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</si>
  <si>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</si>
  <si>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</si>
  <si>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</si>
  <si>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</si>
  <si>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</si>
  <si>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</si>
  <si>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</si>
  <si>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</si>
  <si>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</si>
  <si>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</si>
  <si>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</si>
  <si>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</si>
  <si>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</si>
  <si>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</si>
  <si>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</si>
  <si>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</si>
  <si>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</si>
  <si>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</si>
  <si>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</si>
  <si>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</si>
  <si>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</si>
  <si>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</si>
  <si>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</si>
  <si>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</si>
  <si>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</si>
  <si>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</si>
  <si>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</si>
  <si>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</si>
  <si>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</si>
  <si>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</si>
  <si>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</si>
  <si>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</si>
  <si>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</si>
  <si>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</si>
  <si>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</si>
  <si>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</si>
  <si>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</si>
  <si>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</si>
  <si>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</si>
  <si>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</si>
  <si>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</si>
  <si>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</si>
  <si>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</si>
  <si>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</si>
  <si>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</si>
  <si>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</si>
  <si>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</si>
  <si>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</si>
  <si>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</si>
  <si>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</si>
  <si>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</si>
  <si>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</si>
  <si>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</si>
  <si>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</si>
  <si>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</si>
  <si>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</si>
  <si>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</si>
  <si>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</si>
  <si>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</si>
  <si>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</si>
  <si>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</si>
  <si>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</si>
  <si>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</si>
  <si>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</si>
  <si>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</si>
  <si>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</si>
  <si>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</si>
  <si>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</si>
  <si>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</si>
  <si>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</si>
  <si>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</si>
  <si>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</si>
  <si>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</si>
  <si>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</si>
  <si>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</si>
  <si>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</si>
  <si>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</si>
  <si>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</si>
  <si>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</si>
  <si>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</si>
  <si>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</si>
  <si>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</si>
  <si>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</si>
  <si>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</si>
  <si>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</si>
  <si>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</si>
  <si>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</si>
  <si>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</si>
  <si>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</si>
  <si>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</si>
  <si>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</si>
  <si>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</si>
  <si>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</si>
  <si>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</si>
  <si>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</si>
  <si>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</si>
  <si>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</si>
  <si>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</si>
  <si>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</si>
  <si>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</si>
  <si>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</si>
  <si>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</si>
  <si>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</si>
  <si>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</si>
  <si>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</si>
  <si>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</si>
  <si>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</si>
  <si>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</si>
  <si>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</si>
  <si>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</si>
  <si>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</si>
  <si>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</si>
  <si>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</si>
  <si>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</si>
  <si>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</si>
  <si>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</si>
  <si>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</si>
  <si>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</si>
  <si>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</si>
  <si>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</si>
  <si>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</si>
  <si>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</si>
  <si>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</si>
  <si>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</si>
  <si>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</si>
  <si>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</si>
  <si>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</si>
  <si>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</si>
  <si>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</si>
  <si>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</si>
  <si>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</si>
  <si>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</si>
  <si>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</si>
  <si>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</si>
  <si>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</si>
  <si>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</si>
  <si>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</si>
  <si>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</si>
  <si>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</si>
  <si>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</si>
  <si>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</si>
  <si>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</si>
  <si>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</si>
  <si>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</si>
  <si>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</si>
  <si>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</si>
  <si>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</si>
  <si>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</si>
  <si>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</si>
  <si>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</si>
  <si>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</si>
  <si>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</si>
  <si>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</si>
  <si>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</si>
  <si>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</si>
  <si>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</si>
  <si>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</si>
  <si>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</si>
  <si>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</si>
  <si>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</si>
  <si>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</si>
  <si>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</si>
  <si>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</si>
  <si>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</si>
  <si>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</si>
  <si>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</si>
  <si>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</si>
  <si>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</si>
  <si>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</si>
  <si>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</si>
  <si>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</si>
  <si>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</si>
  <si>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</si>
  <si>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</si>
  <si>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</si>
  <si>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</si>
  <si>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</si>
  <si>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</si>
  <si>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</si>
  <si>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</si>
  <si>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</si>
  <si>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</si>
  <si>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</si>
  <si>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</si>
  <si>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</si>
  <si>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</si>
  <si>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</si>
  <si>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</si>
  <si>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</si>
  <si>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</si>
  <si>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</si>
  <si>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</si>
  <si>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</si>
  <si>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</si>
  <si>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</si>
  <si>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</si>
  <si>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</si>
  <si>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</si>
  <si>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</si>
  <si>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</si>
  <si>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</si>
  <si>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</si>
  <si>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</si>
  <si>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</si>
  <si>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</si>
  <si>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</si>
  <si>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</si>
  <si>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</si>
  <si>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</si>
  <si>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</si>
  <si>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</si>
  <si>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</si>
  <si>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</si>
  <si>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</si>
  <si>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</si>
  <si>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</si>
  <si>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</si>
  <si>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</si>
  <si>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</si>
  <si>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</si>
  <si>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</si>
  <si>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</si>
  <si>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</si>
  <si>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</si>
  <si>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</si>
  <si>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</si>
  <si>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</si>
  <si>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</si>
  <si>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</si>
  <si>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</si>
  <si>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</si>
  <si>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</si>
  <si>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</si>
  <si>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</si>
  <si>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</si>
  <si>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</si>
  <si>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</si>
  <si>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</si>
  <si>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</si>
  <si>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</si>
  <si>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</si>
  <si>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</si>
  <si>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</si>
  <si>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</si>
  <si>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</si>
  <si>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</si>
  <si>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</si>
  <si>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</si>
  <si>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</si>
  <si>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</si>
  <si>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</si>
  <si>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</si>
  <si>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</si>
  <si>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</si>
  <si>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</si>
  <si>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</si>
  <si>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</si>
  <si>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</si>
  <si>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</si>
  <si>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</si>
  <si>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</si>
  <si>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</si>
  <si>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</si>
  <si>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</si>
  <si>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</si>
  <si>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</si>
  <si>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</si>
  <si>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</si>
  <si>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</si>
  <si>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</si>
  <si>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</si>
  <si>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</si>
  <si>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</si>
  <si>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</si>
  <si>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</si>
  <si>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</si>
  <si>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</si>
  <si>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</si>
  <si>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</si>
  <si>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</si>
  <si>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</si>
  <si>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</si>
  <si>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</si>
  <si>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</si>
  <si>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</si>
  <si>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</si>
  <si>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</si>
  <si>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</si>
  <si>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</si>
  <si>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</si>
  <si>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</si>
  <si>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</si>
  <si>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</si>
  <si>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</si>
  <si>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</si>
  <si>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</si>
  <si>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</si>
  <si>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</si>
  <si>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</si>
  <si>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</si>
  <si>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</si>
  <si>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</si>
  <si>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</si>
  <si>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</si>
  <si>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</si>
  <si>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</si>
  <si>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</si>
  <si>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</si>
  <si>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</si>
  <si>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</si>
  <si>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</si>
  <si>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</si>
  <si>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</si>
  <si>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</si>
  <si>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</si>
  <si>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</si>
  <si>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</si>
  <si>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</si>
  <si>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</si>
  <si>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</si>
  <si>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</si>
  <si>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</si>
  <si>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</si>
  <si>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</si>
  <si>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</si>
  <si>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</si>
  <si>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</si>
  <si>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</si>
  <si>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</si>
  <si>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</si>
  <si>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</si>
  <si>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</si>
  <si>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</si>
  <si>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</si>
  <si>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</si>
  <si>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</si>
  <si>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</si>
  <si>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</si>
  <si>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</si>
  <si>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</si>
  <si>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</si>
  <si>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</si>
  <si>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</si>
  <si>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</si>
  <si>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</si>
  <si>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</si>
  <si>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</si>
  <si>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</si>
  <si>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</si>
  <si>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</si>
  <si>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</si>
  <si>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</si>
  <si>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</si>
  <si>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</si>
  <si>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</si>
  <si>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</si>
  <si>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</si>
  <si>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</si>
  <si>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</si>
  <si>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</si>
  <si>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</si>
  <si>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</si>
  <si>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</si>
  <si>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</si>
  <si>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</si>
  <si>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</si>
  <si>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</si>
  <si>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</si>
  <si>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</si>
  <si>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</si>
  <si>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</si>
  <si>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</si>
  <si>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</si>
  <si>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</si>
  <si>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</si>
  <si>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</si>
  <si>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</si>
  <si>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</si>
  <si>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</si>
  <si>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</si>
  <si>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</si>
  <si>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</si>
  <si>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</si>
  <si>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</si>
  <si>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</si>
  <si>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</si>
  <si>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</si>
  <si>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</si>
  <si>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</si>
  <si>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</si>
  <si>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</si>
  <si>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</si>
  <si>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</si>
  <si>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</si>
  <si>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</si>
  <si>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</si>
  <si>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</si>
  <si>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</si>
  <si>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</si>
  <si>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</si>
  <si>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</si>
  <si>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</si>
  <si>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</si>
  <si>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</si>
  <si>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</si>
  <si>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</si>
  <si>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</si>
  <si>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</si>
  <si>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</si>
  <si>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</si>
  <si>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</si>
  <si>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</si>
  <si>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</si>
  <si>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</si>
  <si>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</si>
  <si>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</si>
  <si>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</si>
  <si>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</si>
  <si>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</si>
  <si>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</si>
  <si>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</si>
  <si>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</si>
  <si>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</si>
  <si>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</si>
  <si>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</si>
  <si>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</si>
  <si>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</si>
  <si>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</si>
  <si>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</si>
  <si>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</si>
  <si>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</si>
  <si>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</si>
  <si>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</si>
  <si>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</si>
  <si>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</si>
  <si>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</si>
  <si>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</si>
  <si>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</si>
  <si>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</si>
  <si>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</si>
  <si>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</si>
  <si>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</si>
  <si>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</si>
  <si>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</si>
  <si>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</si>
  <si>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</si>
  <si>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</si>
  <si>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</si>
  <si>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</si>
  <si>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</si>
  <si>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</si>
  <si>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</si>
  <si>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</si>
  <si>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</si>
  <si>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</si>
  <si>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</si>
  <si>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</si>
  <si>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</si>
  <si>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</si>
  <si>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</si>
  <si>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</si>
  <si>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</si>
  <si>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</si>
  <si>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</si>
  <si>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</si>
  <si>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</si>
  <si>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</si>
  <si>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</si>
  <si>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</si>
  <si>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</si>
  <si>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</si>
  <si>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</si>
  <si>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</si>
  <si>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</si>
  <si>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</si>
  <si>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</si>
  <si>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</si>
  <si>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</si>
  <si>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</si>
  <si>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</si>
  <si>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</si>
  <si>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</si>
  <si>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</si>
  <si>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</si>
  <si>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</si>
  <si>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</si>
  <si>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</si>
  <si>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</si>
  <si>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</si>
  <si>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</si>
  <si>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</si>
  <si>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</si>
  <si>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</si>
  <si>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</si>
  <si>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</si>
  <si>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</si>
  <si>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</si>
  <si>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</si>
  <si>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</si>
  <si>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</si>
  <si>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</si>
  <si>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</si>
  <si>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</si>
  <si>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</si>
  <si>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</si>
  <si>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</si>
  <si>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</si>
  <si>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</si>
  <si>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</si>
  <si>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</si>
  <si>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</si>
  <si>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</si>
  <si>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</si>
  <si>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</si>
  <si>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</si>
  <si>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</si>
  <si>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</si>
  <si>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</si>
  <si>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</si>
  <si>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</si>
  <si>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</si>
  <si>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</si>
  <si>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</si>
  <si>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</si>
  <si>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</si>
  <si>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</si>
  <si>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</si>
  <si>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</si>
  <si>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</si>
  <si>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</si>
  <si>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</si>
  <si>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</si>
  <si>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</si>
  <si>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</si>
  <si>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</si>
  <si>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</si>
  <si>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</si>
  <si>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</si>
  <si>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</si>
  <si>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</si>
  <si>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</si>
  <si>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</si>
  <si>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</si>
  <si>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</si>
  <si>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</si>
  <si>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</si>
  <si>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</si>
  <si>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</si>
  <si>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</si>
  <si>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</si>
  <si>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</si>
  <si>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</si>
  <si>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</si>
  <si>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</si>
  <si>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</si>
  <si>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</si>
  <si>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</si>
  <si>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</si>
  <si>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</si>
  <si>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</si>
  <si>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</si>
  <si>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</si>
  <si>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</si>
  <si>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</si>
  <si>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</si>
  <si>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</si>
  <si>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</si>
  <si>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</si>
  <si>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</si>
  <si>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</si>
  <si>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</si>
  <si>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</si>
  <si>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</si>
  <si>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</si>
  <si>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</si>
  <si>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</si>
  <si>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</si>
  <si>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</si>
  <si>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</si>
  <si>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</si>
  <si>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</si>
  <si>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</si>
  <si>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</si>
  <si>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</si>
  <si>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</si>
  <si>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</si>
  <si>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</si>
  <si>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</si>
  <si>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</si>
  <si>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</si>
  <si>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</si>
  <si>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</si>
  <si>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</si>
  <si>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</si>
  <si>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</si>
  <si>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</si>
  <si>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</si>
  <si>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</si>
  <si>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</si>
  <si>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</si>
  <si>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</si>
  <si>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</si>
  <si>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</si>
  <si>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</si>
  <si>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</si>
  <si>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</si>
  <si>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</si>
  <si>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</si>
  <si>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</si>
  <si>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</si>
  <si>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</si>
  <si>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</si>
  <si>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</si>
  <si>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</si>
  <si>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</si>
  <si>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</si>
  <si>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</si>
  <si>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</si>
  <si>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</si>
  <si>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</si>
  <si>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</si>
  <si>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</si>
  <si>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</si>
  <si>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</si>
  <si>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</si>
  <si>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</si>
  <si>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</si>
  <si>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</si>
  <si>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</si>
  <si>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</si>
  <si>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</si>
  <si>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</si>
  <si>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</si>
  <si>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</si>
  <si>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</si>
  <si>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</si>
  <si>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</si>
  <si>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</si>
  <si>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</si>
  <si>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</si>
  <si>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</si>
  <si>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</si>
  <si>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</si>
  <si>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</si>
  <si>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</si>
  <si>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</si>
  <si>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</si>
  <si>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</si>
  <si>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</si>
  <si>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</si>
  <si>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</si>
  <si>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</si>
  <si>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</si>
  <si>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</si>
  <si>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</si>
  <si>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</si>
  <si>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</si>
  <si>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</si>
  <si>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</si>
  <si>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</si>
  <si>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</si>
  <si>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</si>
  <si>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</si>
  <si>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</si>
  <si>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</si>
  <si>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</si>
  <si>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</si>
  <si>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</si>
  <si>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</si>
  <si>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</si>
  <si>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</si>
  <si>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</si>
  <si>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</si>
  <si>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</si>
  <si>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</si>
  <si>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</si>
  <si>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</si>
  <si>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</si>
  <si>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</si>
  <si>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</si>
  <si>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</si>
  <si>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</si>
  <si>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</si>
  <si>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</si>
  <si>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</si>
  <si>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</si>
  <si>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</si>
  <si>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</si>
  <si>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</si>
  <si>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</si>
  <si>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</si>
  <si>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</si>
  <si>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</si>
  <si>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</si>
  <si>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</si>
  <si>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</si>
  <si>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</si>
  <si>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</si>
  <si>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</si>
  <si>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</si>
  <si>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</si>
  <si>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</si>
  <si>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</si>
  <si>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</si>
  <si>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</si>
  <si>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</si>
  <si>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</si>
  <si>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</si>
  <si>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</si>
  <si>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</si>
  <si>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</si>
  <si>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</si>
  <si>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</si>
  <si>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</si>
  <si>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</si>
  <si>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</si>
  <si>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</si>
  <si>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</si>
  <si>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</si>
  <si>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</si>
  <si>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</si>
  <si>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</si>
  <si>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</si>
  <si>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</si>
  <si>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</si>
  <si>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</si>
  <si>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</si>
  <si>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</si>
  <si>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</si>
  <si>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</si>
  <si>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</si>
  <si>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</si>
  <si>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</si>
  <si>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</si>
  <si>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</si>
  <si>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</si>
  <si>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</si>
  <si>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</si>
  <si>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</si>
  <si>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</si>
  <si>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</si>
  <si>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</si>
  <si>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</si>
  <si>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</si>
  <si>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</si>
  <si>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</si>
  <si>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</si>
  <si>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</si>
  <si>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</si>
  <si>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</si>
  <si>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</si>
  <si>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</si>
  <si>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</si>
  <si>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</si>
  <si>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</si>
  <si>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</si>
  <si>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</si>
  <si>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</si>
  <si>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</si>
  <si>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</si>
  <si>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</si>
  <si>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</si>
  <si>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</si>
  <si>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</si>
  <si>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</si>
  <si>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</si>
  <si>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</si>
  <si>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</si>
  <si>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</si>
  <si>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</si>
  <si>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</si>
  <si>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</si>
  <si>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</si>
  <si>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</si>
  <si>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</si>
  <si>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</si>
  <si>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</si>
  <si>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</si>
  <si>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</si>
  <si>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</si>
  <si>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</si>
  <si>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</si>
  <si>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</si>
  <si>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</si>
  <si>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</si>
  <si>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</si>
  <si>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</si>
  <si>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</si>
  <si>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</si>
  <si>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</si>
  <si>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</si>
  <si>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</si>
  <si>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</si>
  <si>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</si>
  <si>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</si>
  <si>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</si>
  <si>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</si>
  <si>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</si>
  <si>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</si>
  <si>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</si>
  <si>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</si>
  <si>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</si>
  <si>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</si>
  <si>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</si>
  <si>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</si>
  <si>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</si>
  <si>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</si>
  <si>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</si>
  <si>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</si>
  <si>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</si>
  <si>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</si>
  <si>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</si>
  <si>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</si>
  <si>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</si>
  <si>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</si>
  <si>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</si>
  <si>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</si>
  <si>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</si>
  <si>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</si>
  <si>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</si>
  <si>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</si>
  <si>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</si>
  <si>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</si>
  <si>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</si>
  <si>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</si>
  <si>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</si>
  <si>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</si>
  <si>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</si>
  <si>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</si>
  <si>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</si>
  <si>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</si>
  <si>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</si>
  <si>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</si>
  <si>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</si>
  <si>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</si>
  <si>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</si>
  <si>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</si>
  <si>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</si>
  <si>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</si>
  <si>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</si>
  <si>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</si>
  <si>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</si>
  <si>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</si>
  <si>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</si>
  <si>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</si>
  <si>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</si>
  <si>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</si>
  <si>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</si>
  <si>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</si>
  <si>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</si>
  <si>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</si>
  <si>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</si>
  <si>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</si>
  <si>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</si>
  <si>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</si>
  <si>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</si>
  <si>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</si>
  <si>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</si>
  <si>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</si>
  <si>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</si>
  <si>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</si>
  <si>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</si>
  <si>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</si>
  <si>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</si>
  <si>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</si>
  <si>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</si>
  <si>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</si>
  <si>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</si>
  <si>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</si>
  <si>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</si>
  <si>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</si>
  <si>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</si>
  <si>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</si>
  <si>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</si>
  <si>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</si>
  <si>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</si>
  <si>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</si>
  <si>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</si>
  <si>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</si>
  <si>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</si>
  <si>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</si>
  <si>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</si>
  <si>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</si>
  <si>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</si>
  <si>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</si>
  <si>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</si>
  <si>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</si>
  <si>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</si>
  <si>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</si>
  <si>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</si>
  <si>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</si>
  <si>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</si>
  <si>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</si>
  <si>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</si>
  <si>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</si>
  <si>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</si>
  <si>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</si>
  <si>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</si>
  <si>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</si>
  <si>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</si>
  <si>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</si>
  <si>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</si>
  <si>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</si>
  <si>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</si>
  <si>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</si>
  <si>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</si>
  <si>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</si>
  <si>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</si>
  <si>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</si>
  <si>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</si>
  <si>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</si>
  <si>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</si>
  <si>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</si>
  <si>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</si>
  <si>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</si>
  <si>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</si>
  <si>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</si>
  <si>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</si>
  <si>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</si>
  <si>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</si>
  <si>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</si>
  <si>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</si>
  <si>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</si>
  <si>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</si>
  <si>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</si>
  <si>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</si>
  <si>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</si>
  <si>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</si>
  <si>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</si>
  <si>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</si>
  <si>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</si>
  <si>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</si>
  <si>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</si>
  <si>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</si>
  <si>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</si>
  <si>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</si>
  <si>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</si>
  <si>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</si>
  <si>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</si>
  <si>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</si>
  <si>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</si>
  <si>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</si>
  <si>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</si>
  <si>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</si>
  <si>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</si>
  <si>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</si>
  <si>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</si>
  <si>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</si>
  <si>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</si>
  <si>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</si>
  <si>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</si>
  <si>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</si>
  <si>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</si>
  <si>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</si>
  <si>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</si>
  <si>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</si>
  <si>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</si>
  <si>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</si>
  <si>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</si>
  <si>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</si>
  <si>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</si>
  <si>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</si>
  <si>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</si>
  <si>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</si>
  <si>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</si>
  <si>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</si>
  <si>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</si>
  <si>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</si>
  <si>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</si>
  <si>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</si>
  <si>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</si>
  <si>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</si>
  <si>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</si>
  <si>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</si>
  <si>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</si>
  <si>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</si>
  <si>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</si>
  <si>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</si>
  <si>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</si>
  <si>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</si>
  <si>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</si>
  <si>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</si>
  <si>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</si>
  <si>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</si>
  <si>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</si>
  <si>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</si>
  <si>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</si>
  <si>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</si>
  <si>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</si>
  <si>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</si>
  <si>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</si>
  <si>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</si>
  <si>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</si>
  <si>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</si>
  <si>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</si>
  <si>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</si>
  <si>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</si>
  <si>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</si>
  <si>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</si>
  <si>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</si>
  <si>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</si>
  <si>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</si>
  <si>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</si>
  <si>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</si>
  <si>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</si>
  <si>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</si>
  <si>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</si>
  <si>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</si>
  <si>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</si>
  <si>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</si>
  <si>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</si>
  <si>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</si>
  <si>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</si>
  <si>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</si>
  <si>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</si>
  <si>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</si>
  <si>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</si>
  <si>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</si>
  <si>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</si>
  <si>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</si>
  <si>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</si>
  <si>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</si>
  <si>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</si>
  <si>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</si>
  <si>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</si>
  <si>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</si>
  <si>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</si>
  <si>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</si>
  <si>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</si>
  <si>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</si>
  <si>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</si>
  <si>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</si>
  <si>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</si>
  <si>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</si>
  <si>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</si>
  <si>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</si>
  <si>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</si>
  <si>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</si>
  <si>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</si>
  <si>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</si>
  <si>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</si>
  <si>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</si>
  <si>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</si>
  <si>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</si>
  <si>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</si>
  <si>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</si>
  <si>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</si>
  <si>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</si>
  <si>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</si>
  <si>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</si>
  <si>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</si>
  <si>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</si>
  <si>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</si>
  <si>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</si>
  <si>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</si>
  <si>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</si>
  <si>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</si>
  <si>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</si>
  <si>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</si>
  <si>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</si>
  <si>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</si>
  <si>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</si>
  <si>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</si>
  <si>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</si>
  <si>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</si>
  <si>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</si>
  <si>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</si>
  <si>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</si>
  <si>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</si>
  <si>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</si>
  <si>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</si>
  <si>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</si>
  <si>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</si>
  <si>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</si>
  <si>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</si>
  <si>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</si>
  <si>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</si>
  <si>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</si>
  <si>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</si>
  <si>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</si>
  <si>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</si>
  <si>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</si>
  <si>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</si>
  <si>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</si>
  <si>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</si>
  <si>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</si>
  <si>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</si>
  <si>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</si>
  <si>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</si>
  <si>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</si>
  <si>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</si>
  <si>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</si>
  <si>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</si>
  <si>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</si>
  <si>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</si>
  <si>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</si>
  <si>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</si>
  <si>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</si>
  <si>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</si>
  <si>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</si>
  <si>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</si>
  <si>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</si>
  <si>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</si>
  <si>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</si>
  <si>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</si>
  <si>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</si>
  <si>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</si>
  <si>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</si>
  <si>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</si>
  <si>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</si>
  <si>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</si>
  <si>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</si>
  <si>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</si>
  <si>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</si>
  <si>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</si>
  <si>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</si>
  <si>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</si>
  <si>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</si>
  <si>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</si>
  <si>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</si>
  <si>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</si>
  <si>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</si>
  <si>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</si>
  <si>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</si>
  <si>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</si>
  <si>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</si>
  <si>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</si>
  <si>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</si>
  <si>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</si>
  <si>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</si>
  <si>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</si>
  <si>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</si>
  <si>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</si>
  <si>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</si>
  <si>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</si>
  <si>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</si>
  <si>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</si>
  <si>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</si>
  <si>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</si>
  <si>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</si>
  <si>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</si>
  <si>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</si>
  <si>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</si>
  <si>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</si>
  <si>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</si>
  <si>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</si>
  <si>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</si>
  <si>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</si>
  <si>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</si>
  <si>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</si>
  <si>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</si>
  <si>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</si>
  <si>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</si>
  <si>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</si>
  <si>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</si>
  <si>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</si>
  <si>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</si>
  <si>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</si>
  <si>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</si>
  <si>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</si>
  <si>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</si>
  <si>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</si>
  <si>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</si>
  <si>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</si>
  <si>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</si>
  <si>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</si>
  <si>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</si>
  <si>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</si>
  <si>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</si>
  <si>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</si>
  <si>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</si>
  <si>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</si>
  <si>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</si>
  <si>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</si>
  <si>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</si>
  <si>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</si>
  <si>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</si>
  <si>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</si>
  <si>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</si>
  <si>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</si>
  <si>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</si>
  <si>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</si>
  <si>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</si>
  <si>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</si>
  <si>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</si>
  <si>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</si>
  <si>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</si>
  <si>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</si>
  <si>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</si>
  <si>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</si>
  <si>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</si>
  <si>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</si>
  <si>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</si>
  <si>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</si>
  <si>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</si>
  <si>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</si>
  <si>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</si>
  <si>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</si>
  <si>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</si>
  <si>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</si>
  <si>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</si>
  <si>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</si>
  <si>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</si>
  <si>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</si>
  <si>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</si>
  <si>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</si>
  <si>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</si>
  <si>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</si>
  <si>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</si>
  <si>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</si>
  <si>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</si>
  <si>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</si>
  <si>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</si>
  <si>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</si>
  <si>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</si>
  <si>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</si>
  <si>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</si>
  <si>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</si>
  <si>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</si>
  <si>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</si>
  <si>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</si>
  <si>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</si>
  <si>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</si>
  <si>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</si>
  <si>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</si>
  <si>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</si>
  <si>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</si>
  <si>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</si>
  <si>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</si>
  <si>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</si>
  <si>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</si>
  <si>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</si>
  <si>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</si>
  <si>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</si>
  <si>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</si>
  <si>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</si>
  <si>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</si>
  <si>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</si>
  <si>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</si>
  <si>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</si>
  <si>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</si>
  <si>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</si>
  <si>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</si>
  <si>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</si>
  <si>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</si>
  <si>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</si>
  <si>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</si>
  <si>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</si>
  <si>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</si>
  <si>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</si>
  <si>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</si>
  <si>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</si>
  <si>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</si>
  <si>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</si>
  <si>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</si>
  <si>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</si>
  <si>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</si>
  <si>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</si>
  <si>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</si>
  <si>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</si>
  <si>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</si>
  <si>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</si>
  <si>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</si>
  <si>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</si>
  <si>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</si>
  <si>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</si>
  <si>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</si>
  <si>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</si>
  <si>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</si>
  <si>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</si>
  <si>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</si>
  <si>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</si>
  <si>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</si>
  <si>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</si>
  <si>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</si>
  <si>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</si>
  <si>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</si>
  <si>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</si>
  <si>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</si>
  <si>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</si>
  <si>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</si>
  <si>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</si>
  <si>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</si>
  <si>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</si>
  <si>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</si>
  <si>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</si>
  <si>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</si>
  <si>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</si>
  <si>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</si>
  <si>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</si>
  <si>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</si>
  <si>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</si>
  <si>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</si>
  <si>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</si>
  <si>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</si>
  <si>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</si>
  <si>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</si>
  <si>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</si>
  <si>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</si>
  <si>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</si>
  <si>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</si>
  <si>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</si>
  <si>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</si>
  <si>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</si>
  <si>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</si>
  <si>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</si>
  <si>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</si>
  <si>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</si>
  <si>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</si>
  <si>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</si>
  <si>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</si>
  <si>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</si>
  <si>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</si>
  <si>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</si>
  <si>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</si>
  <si>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</si>
  <si>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</si>
  <si>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</si>
  <si>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</si>
  <si>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</si>
  <si>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</si>
  <si>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</si>
  <si>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</si>
  <si>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</si>
  <si>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</si>
  <si>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</si>
  <si>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</si>
  <si>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</si>
  <si>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</si>
  <si>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</si>
  <si>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</si>
  <si>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</si>
  <si>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</si>
  <si>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</si>
  <si>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</si>
  <si>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</si>
  <si>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</si>
  <si>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</si>
  <si>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</si>
  <si>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</si>
  <si>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</si>
  <si>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</si>
  <si>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</si>
  <si>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</si>
  <si>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</si>
  <si>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</si>
  <si>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</si>
  <si>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</si>
  <si>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</si>
  <si>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</si>
  <si>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</si>
  <si>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</si>
  <si>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</si>
  <si>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</si>
  <si>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</si>
  <si>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</si>
  <si>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</si>
  <si>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</si>
  <si>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</si>
  <si>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</si>
  <si>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</si>
  <si>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</si>
  <si>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</si>
  <si>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</si>
  <si>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</si>
  <si>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</si>
  <si>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</si>
  <si>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</si>
  <si>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</si>
  <si>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</si>
  <si>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</si>
  <si>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</si>
  <si>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</si>
  <si>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</si>
  <si>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</si>
  <si>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</si>
  <si>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</si>
  <si>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</si>
  <si>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</si>
  <si>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</si>
  <si>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</si>
  <si>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</si>
  <si>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</si>
  <si>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</si>
  <si>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</si>
  <si>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</si>
  <si>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</si>
  <si>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</si>
  <si>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</si>
  <si>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</si>
  <si>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</si>
  <si>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</si>
  <si>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</si>
  <si>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</si>
  <si>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</si>
  <si>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</si>
  <si>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</si>
  <si>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</si>
  <si>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</si>
  <si>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</si>
  <si>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</si>
  <si>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</si>
  <si>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</si>
  <si>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</si>
  <si>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</si>
  <si>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</si>
  <si>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</si>
  <si>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</si>
  <si>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</si>
  <si>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</si>
  <si>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</si>
  <si>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</si>
  <si>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</si>
  <si>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</si>
  <si>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</si>
  <si>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</si>
  <si>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</si>
  <si>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</si>
  <si>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</si>
  <si>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</si>
  <si>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</si>
  <si>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</si>
  <si>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</si>
  <si>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</si>
  <si>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</si>
  <si>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</si>
  <si>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</si>
  <si>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</si>
  <si>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</si>
  <si>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</si>
  <si>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</si>
  <si>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</si>
  <si>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</si>
  <si>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</si>
  <si>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</si>
  <si>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</si>
  <si>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</si>
  <si>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</si>
  <si>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</si>
  <si>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</si>
  <si>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</si>
  <si>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</si>
  <si>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</si>
  <si>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</si>
  <si>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</si>
  <si>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</si>
  <si>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</si>
  <si>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</si>
  <si>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</si>
  <si>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</si>
  <si>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</si>
  <si>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</si>
  <si>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</si>
  <si>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</si>
  <si>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</si>
  <si>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</si>
  <si>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</si>
  <si>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</si>
  <si>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</si>
  <si>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</si>
  <si>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</si>
  <si>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</si>
  <si>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</si>
  <si>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</si>
  <si>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</si>
  <si>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</si>
  <si>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</si>
  <si>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</si>
  <si>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</si>
  <si>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</si>
  <si>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</si>
  <si>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</si>
  <si>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</si>
  <si>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</si>
  <si>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</si>
  <si>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</si>
  <si>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</si>
  <si>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</si>
  <si>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</si>
  <si>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</si>
  <si>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</si>
  <si>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</si>
  <si>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</si>
  <si>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</si>
  <si>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</si>
  <si>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</si>
  <si>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</si>
  <si>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</si>
  <si>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</si>
  <si>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</si>
  <si>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</si>
  <si>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</si>
  <si>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</si>
  <si>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</si>
  <si>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</si>
  <si>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</si>
  <si>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</si>
  <si>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</si>
  <si>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</si>
  <si>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</si>
  <si>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</si>
  <si>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</si>
  <si>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</si>
  <si>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</si>
  <si>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</si>
  <si>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</si>
  <si>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</si>
  <si>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</si>
  <si>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</si>
  <si>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</si>
  <si>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</si>
  <si>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</si>
  <si>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</si>
  <si>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</si>
  <si>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</si>
  <si>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</si>
  <si>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</si>
  <si>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</si>
  <si>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</si>
  <si>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</si>
  <si>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</si>
  <si>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</si>
  <si>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</si>
  <si>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</si>
  <si>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</si>
  <si>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</si>
  <si>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</si>
  <si>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</si>
  <si>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</si>
  <si>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</si>
  <si>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</si>
  <si>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</si>
  <si>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</si>
  <si>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</si>
  <si>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</si>
  <si>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</si>
  <si>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</si>
  <si>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</si>
  <si>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</si>
  <si>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</si>
  <si>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</si>
  <si>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</si>
  <si>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</si>
  <si>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</si>
  <si>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</si>
  <si>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</si>
  <si>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</si>
  <si>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</si>
  <si>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</si>
  <si>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</si>
  <si>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</si>
  <si>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</si>
  <si>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</si>
  <si>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</si>
  <si>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</si>
  <si>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</si>
  <si>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</si>
  <si>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</si>
  <si>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</si>
  <si>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</si>
  <si>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</si>
  <si>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</si>
  <si>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</si>
  <si>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</si>
  <si>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</si>
  <si>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</si>
  <si>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</si>
  <si>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</si>
  <si>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</si>
  <si>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</si>
  <si>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</si>
  <si>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</si>
  <si>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</si>
  <si>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</si>
  <si>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</si>
  <si>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</si>
  <si>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</si>
  <si>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</si>
  <si>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</si>
  <si>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</si>
  <si>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</si>
  <si>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</si>
  <si>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</si>
  <si>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</si>
  <si>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</si>
  <si>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</si>
  <si>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</si>
  <si>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</si>
  <si>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</si>
  <si>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</si>
  <si>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</si>
  <si>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</si>
  <si>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</si>
  <si>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</si>
  <si>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</si>
  <si>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</si>
  <si>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</si>
  <si>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</si>
  <si>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</si>
  <si>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</si>
  <si>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</si>
  <si>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</si>
  <si>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</si>
  <si>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</si>
  <si>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</si>
  <si>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</si>
  <si>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</si>
  <si>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</si>
  <si>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</si>
  <si>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</si>
  <si>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</si>
  <si>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</si>
  <si>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</si>
  <si>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</si>
  <si>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</si>
  <si>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</si>
  <si>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</si>
  <si>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</si>
  <si>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</si>
  <si>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</si>
  <si>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</si>
  <si>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</si>
  <si>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</si>
  <si>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</si>
  <si>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</si>
  <si>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</si>
  <si>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</si>
  <si>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</si>
  <si>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</si>
  <si>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</si>
  <si>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</si>
  <si>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</si>
  <si>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</si>
  <si>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</si>
  <si>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</si>
  <si>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</si>
  <si>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</si>
  <si>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</si>
  <si>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</si>
  <si>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</si>
  <si>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</si>
  <si>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</si>
  <si>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</si>
  <si>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</si>
  <si>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</si>
  <si>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</si>
  <si>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</si>
  <si>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</si>
  <si>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</si>
  <si>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</si>
  <si>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</si>
  <si>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</si>
  <si>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</si>
  <si>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</si>
  <si>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</si>
  <si>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</si>
  <si>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</si>
  <si>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</si>
  <si>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</si>
  <si>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</si>
  <si>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</si>
  <si>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</si>
  <si>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</si>
  <si>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</si>
  <si>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</si>
  <si>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</si>
  <si>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</si>
  <si>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</si>
  <si>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</si>
  <si>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</si>
  <si>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</si>
  <si>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</si>
  <si>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</si>
  <si>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</si>
  <si>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</si>
  <si>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</si>
  <si>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</si>
  <si>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</si>
  <si>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</si>
  <si>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</si>
  <si>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</si>
  <si>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</si>
  <si>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</si>
  <si>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</si>
  <si>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</si>
  <si>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</si>
  <si>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</si>
  <si>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</si>
  <si>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</si>
  <si>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</si>
  <si>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</si>
  <si>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</si>
  <si>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</si>
  <si>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</si>
  <si>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</si>
  <si>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</si>
  <si>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</si>
  <si>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</si>
  <si>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</si>
  <si>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</si>
  <si>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</si>
  <si>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</si>
  <si>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</si>
  <si>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</si>
  <si>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</si>
  <si>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</si>
  <si>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</si>
  <si>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</si>
  <si>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</si>
  <si>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</si>
  <si>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</si>
  <si>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</si>
  <si>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</si>
  <si>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</si>
  <si>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</si>
  <si>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</si>
  <si>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</si>
  <si>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</si>
  <si>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</si>
  <si>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</si>
  <si>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</si>
  <si>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</si>
  <si>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</si>
  <si>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</si>
  <si>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</si>
  <si>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</si>
  <si>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</si>
  <si>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</si>
  <si>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</si>
  <si>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</si>
  <si>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</si>
  <si>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</si>
  <si>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</si>
  <si>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</si>
  <si>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</si>
  <si>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</si>
  <si>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</si>
  <si>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</si>
  <si>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</si>
  <si>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</si>
  <si>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</si>
  <si>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</si>
  <si>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</si>
  <si>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</si>
  <si>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</si>
  <si>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</si>
  <si>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</si>
  <si>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</si>
  <si>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</si>
  <si>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</si>
  <si>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</si>
  <si>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</si>
  <si>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</si>
  <si>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</si>
  <si>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</si>
  <si>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</si>
  <si>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</si>
  <si>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</si>
  <si>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</si>
  <si>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</si>
  <si>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</si>
  <si>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</si>
  <si>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</si>
  <si>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</si>
  <si>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</si>
  <si>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</si>
  <si>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</si>
  <si>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</si>
  <si>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</si>
  <si>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</si>
  <si>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</si>
  <si>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</si>
  <si>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</si>
  <si>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</si>
  <si>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</si>
  <si>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</si>
  <si>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</si>
  <si>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</si>
  <si>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</si>
  <si>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</si>
  <si>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</si>
  <si>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</si>
  <si>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</si>
  <si>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</si>
  <si>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</si>
  <si>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</si>
  <si>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</si>
  <si>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</si>
  <si>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</si>
  <si>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</si>
  <si>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</si>
  <si>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</si>
  <si>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</si>
  <si>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</si>
  <si>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</si>
  <si>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</si>
  <si>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</si>
  <si>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</si>
  <si>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</si>
  <si>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</si>
  <si>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</si>
  <si>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</si>
  <si>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</si>
  <si>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</si>
  <si>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</si>
  <si>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</si>
  <si>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</si>
  <si>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</si>
  <si>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</si>
  <si>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</si>
  <si>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</si>
  <si>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</si>
  <si>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</si>
  <si>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</si>
  <si>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</si>
  <si>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</si>
  <si>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</si>
  <si>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</si>
  <si>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</si>
  <si>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</si>
  <si>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</si>
  <si>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</si>
  <si>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</si>
  <si>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</si>
  <si>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</si>
  <si>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</si>
  <si>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</si>
  <si>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</si>
  <si>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</si>
  <si>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</si>
  <si>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</si>
  <si>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</si>
  <si>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</si>
  <si>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</si>
  <si>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</si>
  <si>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</si>
  <si>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</si>
  <si>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</si>
  <si>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</si>
  <si>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</si>
  <si>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</si>
  <si>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</si>
  <si>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</si>
  <si>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</si>
  <si>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</si>
  <si>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</si>
  <si>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</si>
  <si>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</si>
  <si>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</si>
  <si>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</si>
  <si>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</si>
  <si>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</si>
  <si>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</si>
  <si>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</si>
  <si>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</si>
  <si>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</si>
  <si>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</si>
  <si>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</si>
  <si>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</si>
  <si>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</si>
  <si>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</si>
  <si>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</si>
  <si>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</si>
  <si>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</si>
  <si>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</si>
  <si>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</si>
  <si>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</si>
  <si>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</si>
  <si>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</si>
  <si>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</si>
  <si>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</si>
  <si>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</si>
  <si>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</si>
  <si>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</si>
  <si>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</si>
  <si>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</si>
  <si>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</si>
  <si>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</si>
  <si>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</si>
  <si>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</si>
  <si>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</si>
  <si>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</si>
  <si>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</si>
  <si>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</si>
  <si>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</si>
  <si>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</si>
  <si>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</si>
  <si>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</si>
  <si>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</si>
  <si>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</si>
  <si>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</si>
  <si>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</si>
  <si>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</si>
  <si>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</si>
  <si>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</si>
  <si>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</si>
  <si>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</si>
  <si>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</si>
  <si>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</si>
  <si>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</si>
  <si>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</si>
  <si>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</si>
  <si>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</si>
  <si>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</si>
  <si>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</si>
  <si>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</si>
  <si>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</si>
  <si>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</si>
  <si>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</si>
  <si>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</si>
  <si>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</si>
  <si>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</si>
  <si>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</si>
  <si>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</si>
  <si>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</si>
  <si>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</si>
  <si>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</si>
  <si>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</si>
  <si>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</si>
  <si>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</si>
  <si>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</si>
  <si>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</si>
  <si>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</si>
  <si>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</si>
  <si>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</si>
  <si>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</si>
  <si>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</si>
  <si>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</si>
  <si>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</si>
  <si>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</si>
  <si>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</si>
  <si>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</si>
  <si>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</si>
  <si>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</si>
  <si>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</si>
  <si>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</si>
  <si>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</si>
  <si>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</si>
  <si>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</si>
  <si>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</si>
  <si>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</si>
  <si>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</si>
  <si>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</si>
  <si>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</si>
  <si>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</si>
  <si>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</si>
  <si>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</si>
  <si>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</si>
  <si>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</si>
  <si>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</si>
  <si>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</si>
  <si>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</si>
  <si>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</si>
  <si>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</si>
  <si>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</si>
  <si>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</si>
  <si>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</si>
  <si>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</si>
  <si>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</si>
  <si>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</si>
  <si>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</si>
  <si>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</si>
  <si>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</si>
  <si>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</si>
  <si>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</si>
  <si>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</si>
  <si>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</si>
  <si>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</si>
  <si>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</si>
  <si>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</si>
  <si>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</si>
  <si>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</si>
  <si>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</si>
  <si>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</si>
  <si>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</si>
  <si>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</si>
  <si>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</si>
  <si>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</si>
  <si>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</si>
  <si>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</si>
  <si>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</si>
  <si>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</si>
  <si>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</si>
  <si>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</si>
  <si>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</si>
  <si>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</si>
  <si>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</si>
  <si>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</si>
  <si>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</si>
  <si>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</si>
  <si>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</si>
  <si>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</si>
  <si>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</si>
  <si>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</si>
  <si>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</si>
  <si>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</si>
  <si>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</si>
  <si>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</si>
  <si>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</si>
  <si>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</si>
  <si>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</si>
  <si>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</si>
  <si>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</si>
  <si>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</si>
  <si>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</si>
  <si>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</si>
  <si>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</si>
  <si>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</si>
  <si>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</si>
  <si>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</si>
  <si>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</si>
  <si>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</si>
  <si>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</si>
  <si>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</si>
  <si>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</si>
  <si>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</si>
  <si>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</si>
  <si>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</si>
  <si>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</si>
  <si>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</si>
  <si>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</si>
  <si>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</si>
  <si>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</si>
  <si>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</si>
  <si>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</si>
  <si>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</si>
  <si>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</si>
  <si>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</si>
  <si>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</si>
  <si>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</si>
  <si>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</si>
  <si>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</si>
  <si>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</si>
  <si>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</si>
  <si>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</si>
  <si>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</si>
  <si>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</si>
  <si>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</si>
  <si>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</si>
  <si>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</si>
  <si>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</si>
  <si>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</si>
  <si>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</si>
  <si>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</si>
  <si>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</si>
  <si>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</si>
  <si>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</si>
  <si>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</si>
  <si>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</si>
  <si>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</si>
  <si>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</si>
  <si>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</si>
  <si>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</si>
  <si>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</si>
  <si>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</si>
  <si>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</si>
  <si>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</si>
  <si>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</si>
  <si>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</si>
  <si>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</si>
  <si>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</si>
  <si>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</si>
  <si>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</si>
  <si>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</si>
  <si>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</si>
  <si>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</si>
  <si>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</si>
  <si>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</si>
  <si>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</si>
  <si>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</si>
  <si>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</si>
  <si>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</si>
  <si>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</si>
  <si>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</si>
  <si>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</si>
  <si>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</si>
  <si>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</si>
  <si>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</si>
  <si>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</si>
  <si>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</si>
  <si>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</si>
  <si>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</si>
  <si>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</si>
  <si>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</si>
  <si>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</si>
  <si>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</si>
  <si>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</si>
  <si>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</si>
  <si>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</si>
  <si>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</si>
  <si>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</si>
  <si>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</si>
  <si>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</si>
  <si>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</si>
  <si>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</si>
  <si>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</si>
  <si>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</si>
  <si>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</si>
  <si>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</si>
  <si>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</si>
  <si>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</si>
  <si>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</si>
  <si>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</si>
  <si>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</si>
  <si>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</si>
  <si>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</si>
  <si>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</si>
  <si>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</si>
  <si>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</si>
  <si>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</si>
  <si>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</si>
  <si>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</si>
  <si>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</si>
  <si>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</si>
  <si>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</si>
  <si>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</si>
  <si>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</si>
  <si>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</si>
  <si>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</si>
  <si>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</si>
  <si>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</si>
  <si>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</si>
  <si>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</si>
  <si>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</si>
  <si>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</si>
  <si>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</si>
  <si>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</si>
  <si>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</si>
  <si>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</si>
  <si>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</si>
  <si>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</si>
  <si>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</si>
  <si>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</si>
  <si>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</si>
  <si>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</si>
  <si>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</si>
  <si>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</si>
  <si>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</si>
  <si>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</si>
  <si>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</si>
  <si>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</si>
  <si>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</si>
  <si>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</si>
  <si>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</si>
  <si>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</si>
  <si>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</si>
  <si>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</si>
  <si>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</si>
  <si>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</si>
  <si>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</si>
  <si>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</si>
  <si>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</si>
  <si>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</si>
  <si>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</si>
  <si>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</si>
  <si>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</si>
  <si>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</si>
  <si>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</si>
  <si>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</si>
  <si>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</si>
  <si>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</si>
  <si>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</si>
  <si>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</si>
  <si>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</si>
  <si>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</si>
  <si>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</si>
  <si>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</si>
  <si>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</si>
  <si>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</si>
  <si>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</si>
  <si>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</si>
  <si>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</si>
  <si>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</si>
  <si>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</si>
  <si>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</si>
  <si>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</si>
  <si>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</si>
  <si>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</si>
  <si>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</si>
  <si>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</si>
  <si>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</si>
  <si>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</si>
  <si>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</si>
  <si>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</si>
  <si>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</si>
  <si>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</si>
  <si>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</si>
  <si>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</si>
  <si>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</si>
  <si>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</si>
  <si>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</si>
  <si>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</si>
  <si>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</si>
  <si>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</si>
  <si>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</si>
  <si>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</si>
  <si>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</si>
  <si>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</si>
  <si>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</si>
  <si>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</si>
  <si>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</si>
  <si>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</si>
  <si>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</si>
  <si>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</si>
  <si>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</si>
  <si>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</si>
  <si>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</si>
  <si>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</si>
  <si>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</si>
  <si>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</si>
  <si>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</si>
  <si>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</si>
  <si>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</si>
  <si>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</si>
  <si>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</si>
  <si>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</si>
  <si>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</si>
  <si>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</si>
  <si>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</si>
  <si>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</si>
  <si>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</si>
  <si>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</si>
  <si>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</si>
  <si>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</si>
  <si>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</si>
  <si>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</si>
  <si>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</si>
  <si>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</si>
  <si>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</si>
  <si>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</si>
  <si>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</si>
  <si>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</si>
  <si>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</si>
  <si>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</si>
  <si>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</si>
  <si>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</si>
  <si>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</si>
  <si>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</si>
  <si>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</si>
  <si>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</si>
  <si>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</si>
  <si>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</si>
  <si>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</si>
  <si>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</si>
  <si>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</si>
  <si>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</si>
  <si>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</si>
  <si>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</si>
  <si>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</si>
  <si>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</si>
  <si>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</si>
  <si>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</si>
  <si>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</si>
  <si>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</si>
  <si>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</si>
  <si>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</si>
  <si>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</si>
  <si>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</si>
  <si>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</si>
  <si>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</si>
  <si>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</si>
  <si>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</si>
  <si>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</si>
  <si>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</si>
  <si>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</si>
  <si>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</si>
  <si>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</si>
  <si>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</si>
  <si>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</si>
  <si>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</si>
  <si>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</si>
  <si>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</si>
  <si>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</si>
  <si>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</si>
  <si>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</si>
  <si>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</si>
  <si>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</si>
  <si>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</si>
  <si>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</si>
  <si>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</si>
  <si>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</si>
  <si>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</si>
  <si>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</si>
  <si>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</si>
  <si>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</si>
  <si>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</si>
  <si>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</si>
  <si>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</si>
  <si>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</si>
  <si>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</si>
  <si>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</si>
  <si>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</si>
  <si>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</si>
  <si>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</si>
  <si>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</si>
  <si>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</si>
  <si>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</si>
  <si>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</si>
  <si>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</si>
  <si>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</si>
  <si>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</si>
  <si>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</si>
  <si>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</si>
  <si>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</si>
  <si>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</si>
  <si>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</si>
  <si>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</si>
  <si>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</si>
  <si>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</si>
  <si>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</si>
  <si>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</si>
  <si>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</si>
  <si>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</si>
  <si>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</si>
  <si>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</si>
  <si>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</si>
  <si>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</si>
  <si>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</si>
  <si>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</si>
  <si>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</si>
  <si>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</si>
  <si>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</si>
  <si>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</si>
  <si>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</si>
  <si>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</si>
  <si>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</si>
  <si>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</si>
  <si>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</si>
  <si>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</si>
  <si>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</si>
  <si>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</si>
  <si>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</si>
  <si>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</si>
  <si>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</si>
  <si>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</si>
  <si>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</si>
  <si>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</si>
  <si>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</si>
  <si>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</si>
  <si>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</si>
  <si>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</si>
  <si>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</si>
  <si>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</si>
  <si>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</si>
  <si>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</si>
  <si>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</si>
  <si>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</si>
  <si>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</si>
  <si>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</si>
  <si>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</si>
  <si>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</si>
  <si>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</si>
  <si>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</si>
  <si>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</si>
  <si>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</si>
  <si>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</si>
  <si>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</si>
  <si>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</si>
  <si>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</si>
  <si>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</si>
  <si>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</si>
  <si>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</si>
  <si>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</si>
  <si>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</si>
  <si>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</si>
  <si>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</si>
  <si>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</si>
  <si>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</si>
  <si>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</si>
  <si>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</si>
  <si>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</si>
  <si>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</si>
  <si>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</si>
  <si>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</si>
  <si>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</si>
  <si>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</si>
  <si>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</si>
  <si>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</si>
  <si>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</si>
  <si>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</si>
  <si>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</si>
  <si>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</si>
  <si>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</si>
  <si>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</si>
  <si>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</si>
  <si>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</si>
  <si>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</si>
  <si>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</si>
  <si>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</si>
  <si>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</si>
  <si>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</si>
  <si>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</si>
  <si>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</si>
  <si>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</si>
  <si>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</si>
  <si>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</si>
  <si>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</si>
  <si>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</si>
  <si>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</si>
  <si>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</si>
  <si>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</si>
  <si>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</si>
  <si>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</si>
  <si>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</si>
  <si>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</si>
  <si>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</si>
  <si>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</si>
  <si>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</si>
  <si>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</si>
  <si>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</si>
  <si>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</si>
  <si>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</si>
  <si>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</si>
  <si>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</si>
  <si>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</si>
  <si>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</si>
  <si>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</si>
  <si>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</si>
  <si>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</si>
  <si>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</si>
  <si>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</si>
  <si>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</si>
  <si>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</si>
  <si>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</si>
  <si>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</si>
  <si>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</si>
  <si>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</si>
  <si>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</si>
  <si>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</si>
  <si>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</si>
  <si>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</si>
  <si>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</si>
  <si>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</si>
  <si>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</si>
  <si>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</si>
  <si>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</si>
  <si>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</si>
  <si>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</si>
  <si>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</si>
  <si>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</si>
  <si>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</si>
  <si>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</si>
  <si>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</si>
  <si>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</si>
  <si>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</si>
  <si>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</si>
  <si>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</si>
  <si>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</si>
  <si>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</si>
  <si>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</si>
  <si>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</si>
  <si>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</si>
  <si>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</si>
  <si>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</si>
  <si>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</si>
  <si>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</si>
  <si>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</si>
  <si>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</si>
  <si>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</si>
  <si>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</si>
  <si>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</si>
  <si>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</si>
  <si>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</si>
  <si>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</si>
  <si>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</si>
  <si>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</si>
  <si>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</si>
  <si>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</si>
  <si>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</si>
  <si>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</si>
  <si>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</si>
  <si>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</si>
  <si>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</si>
  <si>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</si>
  <si>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</si>
  <si>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</si>
  <si>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</si>
  <si>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</si>
  <si>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</si>
  <si>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</si>
  <si>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</si>
  <si>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</si>
  <si>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</si>
  <si>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</si>
  <si>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</si>
  <si>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</si>
  <si>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</si>
  <si>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</si>
  <si>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</si>
  <si>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</si>
  <si>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</si>
  <si>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</si>
  <si>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</si>
  <si>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</si>
  <si>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</si>
  <si>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</si>
  <si>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</si>
  <si>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</si>
  <si>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</si>
  <si>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</si>
  <si>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</si>
  <si>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</si>
  <si>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</si>
  <si>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</si>
  <si>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</si>
  <si>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</si>
  <si>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</si>
  <si>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</si>
  <si>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</si>
  <si>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</si>
  <si>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</si>
  <si>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</si>
  <si>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</si>
  <si>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</si>
  <si>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</si>
  <si>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</si>
  <si>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</si>
  <si>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</si>
  <si>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</si>
  <si>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</si>
  <si>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</si>
  <si>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</si>
  <si>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</si>
  <si>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</si>
  <si>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</si>
  <si>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</si>
  <si>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</si>
  <si>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</si>
  <si>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</si>
  <si>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</si>
  <si>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</si>
  <si>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</si>
  <si>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</si>
  <si>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</si>
  <si>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</si>
  <si>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</si>
  <si>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</si>
  <si>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</si>
  <si>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</si>
  <si>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</si>
  <si>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</si>
  <si>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</si>
  <si>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</si>
  <si>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</si>
  <si>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</si>
  <si>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</si>
  <si>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</si>
  <si>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</si>
  <si>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</si>
  <si>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</si>
  <si>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</si>
  <si>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</si>
  <si>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</si>
  <si>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</si>
  <si>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</si>
  <si>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</si>
  <si>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</si>
  <si>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</si>
  <si>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</si>
  <si>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</si>
  <si>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</si>
  <si>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</si>
  <si>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</si>
  <si>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</si>
  <si>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</si>
  <si>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</si>
  <si>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</si>
  <si>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</si>
  <si>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</si>
  <si>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</si>
  <si>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</si>
  <si>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</si>
  <si>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</si>
  <si>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</si>
  <si>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</si>
  <si>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</si>
  <si>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</si>
  <si>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</si>
  <si>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</si>
  <si>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</si>
  <si>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</si>
  <si>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</si>
  <si>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</si>
  <si>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</si>
  <si>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</si>
  <si>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</si>
  <si>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</si>
  <si>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</si>
  <si>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</si>
  <si>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</si>
  <si>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</si>
  <si>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</si>
  <si>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</si>
  <si>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</si>
  <si>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</si>
  <si>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</si>
  <si>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</si>
  <si>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</si>
  <si>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</si>
  <si>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</si>
  <si>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</si>
  <si>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</si>
  <si>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</si>
  <si>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</si>
  <si>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</si>
  <si>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</si>
  <si>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</si>
  <si>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</si>
  <si>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</si>
  <si>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</si>
  <si>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</si>
  <si>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</si>
  <si>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</si>
  <si>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</si>
  <si>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</si>
  <si>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</si>
  <si>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</si>
  <si>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</si>
  <si>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</si>
  <si>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</si>
  <si>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</si>
  <si>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</si>
  <si>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</si>
  <si>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</si>
  <si>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</si>
  <si>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</si>
  <si>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</si>
  <si>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</si>
  <si>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</si>
  <si>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</si>
  <si>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</si>
  <si>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</si>
  <si>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</si>
  <si>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</si>
  <si>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</si>
  <si>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</si>
  <si>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</si>
  <si>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</si>
  <si>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</si>
  <si>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</si>
  <si>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</si>
  <si>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</si>
  <si>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</si>
  <si>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</si>
  <si>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</si>
  <si>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</si>
  <si>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</si>
  <si>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</si>
  <si>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</si>
  <si>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</si>
  <si>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</si>
  <si>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</si>
  <si>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</si>
  <si>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</si>
  <si>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</si>
  <si>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</si>
  <si>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</si>
  <si>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</si>
  <si>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</si>
  <si>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</si>
  <si>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</si>
  <si>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</si>
  <si>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</si>
  <si>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</si>
  <si>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</si>
  <si>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</si>
  <si>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</si>
  <si>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</si>
  <si>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</si>
  <si>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</si>
  <si>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</si>
  <si>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</si>
  <si>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</si>
  <si>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</si>
  <si>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</si>
  <si>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</si>
  <si>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</si>
  <si>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</si>
  <si>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</si>
  <si>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</si>
  <si>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</si>
  <si>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</si>
  <si>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</si>
  <si>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</si>
  <si>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</si>
  <si>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</si>
  <si>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</si>
  <si>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</si>
  <si>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</si>
  <si>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</si>
  <si>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</si>
  <si>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</si>
  <si>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</si>
  <si>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</si>
  <si>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</si>
  <si>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</si>
  <si>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</si>
  <si>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</si>
  <si>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</si>
  <si>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</si>
  <si>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</si>
  <si>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</si>
  <si>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</si>
  <si>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</si>
  <si>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</si>
  <si>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</si>
  <si>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</si>
  <si>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</si>
  <si>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</si>
  <si>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</si>
  <si>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</si>
  <si>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</si>
  <si>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</si>
  <si>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</si>
  <si>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</si>
  <si>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</si>
  <si>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</si>
  <si>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</si>
  <si>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</si>
  <si>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</si>
  <si>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</si>
  <si>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</si>
  <si>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</si>
  <si>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</si>
  <si>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</si>
  <si>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</si>
  <si>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</si>
  <si>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</si>
  <si>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</si>
  <si>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</si>
  <si>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</si>
  <si>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</si>
  <si>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</si>
  <si>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</si>
  <si>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</si>
  <si>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</si>
  <si>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</si>
  <si>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</si>
  <si>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</si>
  <si>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</si>
  <si>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</si>
  <si>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</si>
  <si>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</si>
  <si>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</si>
  <si>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</si>
  <si>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</si>
  <si>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</si>
  <si>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</si>
  <si>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</si>
  <si>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</si>
  <si>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</si>
  <si>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</si>
  <si>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</si>
  <si>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</si>
  <si>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</si>
  <si>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</si>
  <si>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</si>
  <si>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</si>
  <si>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</si>
  <si>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</si>
  <si>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</si>
  <si>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</si>
  <si>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</si>
  <si>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</si>
  <si>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</si>
  <si>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</si>
  <si>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</si>
  <si>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</si>
  <si>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</si>
  <si>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</si>
  <si>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</si>
  <si>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</si>
  <si>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</si>
  <si>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</si>
  <si>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</si>
  <si>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</si>
  <si>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</si>
  <si>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</si>
  <si>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</si>
  <si>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</si>
  <si>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</si>
  <si>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</si>
  <si>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</si>
  <si>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</si>
  <si>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</si>
  <si>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</si>
  <si>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</si>
  <si>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</si>
  <si>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</si>
  <si>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</si>
  <si>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</si>
  <si>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</si>
  <si>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</si>
  <si>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</si>
  <si>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</si>
  <si>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</si>
  <si>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</si>
  <si>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</si>
  <si>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</si>
  <si>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</si>
  <si>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</si>
  <si>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</si>
  <si>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</si>
  <si>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</si>
  <si>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</si>
  <si>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</si>
  <si>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</si>
  <si>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</si>
  <si>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</si>
  <si>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</si>
  <si>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</si>
  <si>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</si>
  <si>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</si>
  <si>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</si>
  <si>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</si>
  <si>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</si>
  <si>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</si>
  <si>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</si>
  <si>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</si>
  <si>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</si>
  <si>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</si>
  <si>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</si>
  <si>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</si>
  <si>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</si>
  <si>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</si>
  <si>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</si>
  <si>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</si>
  <si>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</si>
  <si>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</si>
  <si>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</si>
  <si>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</si>
  <si>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</si>
  <si>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</si>
  <si>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</si>
  <si>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</si>
  <si>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</si>
  <si>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</si>
  <si>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</si>
  <si>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</si>
  <si>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</si>
  <si>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</si>
  <si>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</si>
  <si>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</si>
  <si>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</si>
  <si>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</si>
  <si>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</si>
  <si>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</si>
  <si>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</si>
  <si>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</si>
  <si>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</si>
  <si>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</si>
  <si>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</si>
  <si>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</si>
  <si>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</si>
  <si>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</si>
  <si>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</si>
  <si>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</si>
  <si>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</si>
  <si>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</si>
  <si>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</si>
  <si>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</si>
  <si>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</si>
  <si>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</si>
  <si>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</si>
  <si>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</si>
  <si>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</si>
  <si>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</si>
  <si>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</si>
  <si>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</si>
  <si>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</si>
  <si>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</si>
  <si>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</si>
  <si>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</si>
  <si>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</si>
  <si>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</si>
  <si>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</si>
  <si>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</si>
  <si>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</si>
  <si>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</si>
  <si>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</si>
  <si>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</si>
  <si>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</si>
  <si>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</si>
  <si>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</si>
  <si>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</si>
  <si>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</si>
  <si>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</si>
  <si>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</si>
  <si>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</si>
  <si>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</si>
  <si>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</si>
  <si>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</si>
  <si>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</si>
  <si>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</si>
  <si>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</si>
  <si>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</si>
  <si>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</si>
  <si>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</si>
  <si>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</si>
  <si>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</si>
  <si>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</si>
  <si>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</si>
  <si>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</si>
  <si>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</si>
  <si>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</si>
  <si>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</si>
  <si>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</si>
  <si>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</si>
  <si>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</si>
  <si>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</si>
  <si>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</si>
  <si>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</si>
  <si>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</si>
  <si>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</si>
  <si>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</si>
  <si>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</si>
  <si>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</si>
  <si>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</si>
  <si>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</si>
  <si>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</si>
  <si>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</si>
  <si>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</si>
  <si>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</si>
  <si>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</si>
  <si>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</si>
  <si>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</si>
  <si>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</si>
  <si>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</si>
  <si>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</si>
  <si>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</si>
  <si>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</si>
  <si>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</si>
  <si>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</si>
  <si>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</si>
  <si>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</si>
  <si>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</si>
  <si>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</si>
  <si>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</si>
  <si>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</si>
  <si>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</si>
  <si>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</si>
  <si>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</si>
  <si>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</si>
  <si>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</si>
  <si>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</si>
  <si>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</si>
  <si>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</si>
  <si>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</si>
  <si>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</si>
  <si>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</si>
  <si>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</si>
  <si>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</si>
  <si>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</si>
  <si>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</si>
  <si>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</si>
  <si>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</si>
  <si>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</si>
  <si>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</si>
  <si>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</si>
  <si>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</si>
  <si>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</si>
  <si>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</si>
  <si>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</si>
  <si>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</si>
  <si>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</si>
  <si>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</si>
  <si>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</si>
  <si>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</si>
  <si>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</si>
  <si>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</si>
  <si>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</si>
  <si>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</si>
  <si>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</si>
  <si>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</si>
  <si>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</si>
  <si>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</si>
  <si>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</si>
  <si>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</si>
  <si>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</si>
  <si>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</si>
  <si>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</si>
  <si>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</si>
  <si>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</si>
  <si>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</si>
  <si>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</si>
  <si>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</si>
  <si>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</si>
  <si>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</si>
  <si>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</si>
  <si>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</si>
  <si>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</si>
  <si>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</si>
  <si>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</si>
  <si>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</si>
  <si>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</si>
  <si>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</si>
  <si>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</si>
  <si>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</si>
  <si>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</si>
  <si>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</si>
  <si>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</si>
  <si>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</si>
  <si>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</si>
  <si>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</si>
  <si>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</si>
  <si>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</si>
  <si>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</si>
  <si>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</si>
  <si>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</si>
  <si>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</si>
  <si>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</si>
  <si>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</si>
  <si>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</si>
  <si>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</si>
  <si>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</si>
  <si>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</si>
  <si>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</si>
  <si>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</si>
  <si>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</si>
  <si>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</si>
  <si>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</si>
  <si>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</si>
  <si>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</si>
  <si>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</si>
  <si>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</si>
  <si>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</si>
  <si>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</si>
  <si>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</si>
  <si>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</si>
  <si>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</si>
  <si>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</si>
  <si>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</si>
  <si>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</si>
  <si>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</si>
  <si>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</si>
  <si>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</si>
  <si>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</si>
  <si>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</si>
  <si>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</si>
  <si>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</si>
  <si>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</si>
  <si>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</si>
  <si>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</si>
  <si>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</si>
  <si>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</si>
  <si>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</si>
  <si>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</si>
  <si>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</si>
  <si>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</si>
  <si>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</si>
  <si>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</si>
  <si>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</si>
  <si>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</si>
  <si>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</si>
  <si>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</si>
  <si>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</si>
  <si>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</si>
  <si>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</si>
  <si>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</si>
  <si>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</si>
  <si>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</si>
  <si>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</si>
  <si>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</si>
  <si>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</si>
  <si>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</si>
  <si>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</si>
  <si>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</si>
  <si>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</si>
  <si>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</si>
  <si>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</si>
  <si>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</si>
  <si>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</si>
  <si>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</si>
  <si>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</si>
  <si>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</si>
  <si>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</si>
  <si>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</si>
  <si>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</si>
  <si>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</si>
  <si>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</si>
  <si>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</si>
  <si>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</si>
  <si>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</si>
  <si>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</si>
  <si>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</si>
  <si>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</si>
  <si>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</si>
  <si>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</si>
  <si>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</si>
  <si>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</si>
  <si>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</si>
  <si>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</si>
  <si>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</si>
  <si>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</si>
  <si>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</si>
  <si>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</si>
  <si>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</si>
  <si>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</si>
  <si>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</si>
  <si>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</si>
  <si>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</si>
  <si>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</si>
  <si>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</si>
  <si>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</si>
  <si>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</si>
  <si>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</si>
  <si>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</si>
  <si>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</si>
  <si>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</si>
  <si>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</si>
  <si>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</si>
  <si>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</si>
  <si>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</si>
  <si>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</si>
  <si>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</si>
  <si>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</si>
  <si>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</si>
  <si>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</si>
  <si>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</si>
  <si>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</si>
  <si>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</si>
  <si>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</si>
  <si>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</si>
  <si>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</si>
  <si>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</si>
  <si>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</si>
  <si>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</si>
  <si>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</si>
  <si>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</si>
  <si>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</si>
  <si>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</si>
  <si>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</si>
  <si>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</si>
  <si>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</si>
  <si>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</si>
  <si>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</si>
  <si>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</si>
  <si>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</si>
  <si>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</si>
  <si>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</si>
  <si>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</si>
  <si>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</si>
  <si>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</si>
  <si>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</si>
  <si>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</si>
  <si>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</si>
  <si>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</si>
  <si>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</si>
  <si>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</si>
  <si>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</si>
  <si>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</si>
  <si>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</si>
  <si>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</si>
  <si>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</si>
  <si>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</si>
  <si>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</si>
  <si>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</si>
  <si>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</si>
  <si>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</si>
  <si>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</si>
  <si>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</si>
  <si>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</si>
  <si>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</si>
  <si>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</si>
  <si>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</si>
  <si>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</si>
  <si>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</si>
  <si>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</si>
  <si>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</si>
  <si>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</si>
  <si>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</si>
  <si>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</si>
  <si>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</si>
  <si>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</si>
  <si>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</si>
  <si>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</si>
  <si>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</si>
  <si>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</si>
  <si>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</si>
  <si>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</si>
  <si>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</si>
  <si>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</si>
  <si>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</si>
  <si>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</si>
  <si>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</si>
  <si>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</si>
  <si>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</si>
  <si>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</si>
  <si>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</si>
  <si>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</si>
  <si>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</si>
  <si>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</si>
  <si>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</si>
  <si>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</si>
  <si>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</si>
  <si>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</si>
  <si>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</si>
  <si>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</si>
  <si>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</si>
  <si>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</si>
  <si>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</si>
  <si>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</si>
  <si>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</si>
  <si>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</si>
  <si>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</si>
  <si>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</si>
  <si>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</si>
  <si>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</si>
  <si>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</si>
  <si>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</si>
  <si>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</si>
  <si>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</si>
  <si>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</si>
  <si>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</si>
  <si>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</si>
  <si>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</si>
  <si>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</si>
  <si>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</si>
  <si>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</si>
  <si>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</si>
  <si>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</si>
  <si>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</si>
  <si>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</si>
  <si>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</si>
  <si>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</si>
  <si>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</si>
  <si>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</si>
  <si>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</si>
  <si>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</si>
  <si>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</si>
  <si>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</si>
  <si>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</si>
  <si>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</si>
  <si>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</si>
  <si>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</si>
  <si>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</si>
  <si>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</si>
  <si>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</si>
  <si>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</si>
  <si>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</si>
  <si>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</si>
  <si>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</si>
  <si>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</si>
  <si>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</si>
  <si>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</si>
  <si>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</si>
  <si>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</si>
  <si>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</si>
  <si>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</si>
  <si>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</si>
  <si>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</si>
  <si>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</si>
  <si>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</si>
  <si>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</si>
  <si>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</si>
  <si>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</si>
  <si>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</si>
  <si>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</si>
  <si>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</si>
  <si>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</si>
  <si>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</si>
  <si>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</si>
  <si>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</si>
  <si>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</si>
  <si>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</si>
  <si>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</si>
  <si>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</si>
  <si>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</si>
  <si>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</si>
  <si>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</si>
  <si>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</si>
  <si>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</si>
  <si>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</si>
  <si>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</si>
  <si>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</si>
  <si>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</si>
  <si>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</si>
  <si>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</si>
  <si>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</si>
  <si>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</si>
  <si>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</si>
  <si>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</si>
  <si>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</si>
  <si>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</si>
  <si>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</si>
  <si>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</si>
  <si>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</si>
  <si>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</si>
  <si>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</si>
  <si>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</si>
  <si>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</si>
  <si>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</si>
  <si>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</si>
  <si>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</si>
  <si>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</si>
  <si>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</si>
  <si>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</si>
  <si>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</si>
  <si>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</si>
  <si>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</si>
  <si>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</si>
  <si>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</si>
  <si>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</si>
  <si>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</si>
  <si>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</si>
  <si>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</si>
  <si>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</si>
  <si>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</si>
  <si>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</si>
  <si>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</si>
  <si>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</si>
  <si>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</si>
  <si>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</si>
  <si>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</si>
  <si>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</si>
  <si>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</si>
  <si>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</si>
  <si>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</si>
  <si>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</si>
  <si>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</si>
  <si>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</si>
  <si>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</si>
  <si>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</si>
  <si>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</si>
  <si>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</si>
  <si>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</si>
  <si>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</si>
  <si>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</si>
  <si>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</si>
  <si>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</si>
  <si>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</si>
  <si>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</si>
  <si>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</si>
  <si>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</si>
  <si>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</si>
  <si>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</si>
  <si>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</si>
  <si>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</si>
  <si>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</si>
  <si>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</si>
  <si>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</si>
  <si>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</si>
  <si>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</si>
  <si>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</si>
  <si>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</si>
  <si>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</si>
  <si>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</si>
  <si>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</si>
  <si>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</si>
  <si>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</si>
  <si>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</si>
  <si>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</si>
  <si>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</si>
  <si>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</si>
  <si>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</si>
  <si>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</si>
  <si>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</si>
  <si>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</si>
  <si>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</si>
  <si>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</si>
  <si>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</si>
  <si>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</si>
  <si>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</si>
  <si>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</si>
  <si>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</si>
  <si>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</si>
  <si>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</si>
  <si>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</si>
  <si>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</si>
  <si>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</si>
  <si>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</si>
  <si>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</si>
  <si>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</si>
  <si>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</si>
  <si>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</si>
  <si>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</si>
  <si>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</si>
  <si>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</si>
  <si>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</si>
  <si>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</si>
  <si>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</si>
  <si>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</si>
  <si>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</si>
  <si>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</si>
  <si>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</si>
  <si>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</si>
  <si>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</si>
  <si>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</si>
  <si>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</si>
  <si>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</si>
  <si>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</si>
  <si>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</si>
  <si>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</si>
  <si>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</si>
  <si>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</si>
  <si>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</si>
  <si>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</si>
  <si>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</si>
  <si>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</si>
  <si>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</si>
  <si>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</si>
  <si>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</si>
  <si>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</si>
  <si>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</si>
  <si>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</si>
  <si>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</si>
  <si>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</si>
  <si>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</si>
  <si>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</si>
  <si>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</si>
  <si>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</si>
  <si>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</si>
  <si>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</si>
  <si>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</si>
  <si>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</si>
  <si>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</si>
  <si>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</si>
  <si>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</si>
  <si>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</si>
  <si>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</si>
  <si>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</si>
  <si>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</si>
  <si>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</si>
  <si>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</si>
  <si>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</si>
  <si>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</si>
  <si>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</si>
  <si>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</si>
  <si>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</si>
  <si>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</si>
  <si>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</si>
  <si>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</si>
  <si>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</si>
  <si>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</si>
  <si>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</si>
  <si>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</si>
  <si>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</si>
  <si>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</si>
  <si>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</si>
  <si>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</si>
  <si>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</si>
  <si>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</si>
  <si>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</si>
  <si>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</si>
  <si>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</si>
  <si>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</si>
  <si>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</si>
  <si>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</si>
  <si>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</si>
  <si>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</si>
  <si>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</si>
  <si>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</si>
  <si>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</si>
  <si>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</si>
  <si>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</si>
  <si>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</si>
  <si>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</si>
  <si>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</si>
  <si>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</si>
  <si>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</si>
  <si>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</si>
  <si>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</si>
  <si>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</si>
  <si>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</si>
  <si>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</si>
  <si>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</si>
  <si>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</si>
  <si>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</si>
  <si>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</si>
  <si>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</si>
  <si>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</si>
  <si>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</si>
  <si>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</si>
  <si>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</si>
  <si>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</si>
  <si>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</si>
  <si>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</si>
  <si>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</si>
  <si>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</si>
  <si>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</si>
  <si>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</si>
  <si>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</si>
  <si>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</si>
  <si>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</si>
  <si>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</si>
  <si>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</si>
  <si>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</si>
  <si>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</si>
  <si>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</si>
  <si>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</si>
  <si>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</si>
  <si>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</si>
  <si>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</si>
  <si>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</si>
  <si>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</si>
  <si>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</si>
  <si>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</si>
  <si>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</si>
  <si>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</si>
  <si>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</si>
  <si>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</si>
  <si>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</si>
  <si>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</si>
  <si>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</si>
  <si>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</si>
  <si>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</si>
  <si>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</si>
  <si>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</si>
  <si>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</si>
  <si>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</si>
  <si>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</si>
  <si>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</si>
  <si>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</si>
  <si>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</si>
  <si>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</si>
  <si>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</si>
  <si>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</si>
  <si>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</si>
  <si>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</si>
  <si>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</si>
  <si>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</si>
  <si>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</si>
  <si>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</si>
  <si>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</si>
  <si>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</si>
  <si>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</si>
  <si>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</si>
  <si>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</si>
  <si>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</si>
  <si>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</si>
  <si>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</si>
  <si>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</si>
  <si>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</si>
  <si>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</si>
  <si>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</si>
  <si>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</si>
  <si>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</si>
  <si>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</si>
  <si>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</si>
  <si>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</si>
  <si>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</si>
  <si>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</si>
  <si>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</si>
  <si>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</si>
  <si>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</si>
  <si>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</si>
  <si>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</si>
  <si>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</si>
  <si>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</si>
  <si>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</si>
  <si>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</si>
  <si>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</si>
  <si>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</si>
  <si>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</si>
  <si>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</si>
  <si>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</si>
  <si>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</si>
  <si>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</si>
  <si>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</si>
  <si>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</si>
  <si>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</si>
  <si>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</si>
  <si>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</si>
  <si>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</si>
  <si>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</si>
  <si>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</si>
  <si>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</si>
  <si>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</si>
  <si>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</si>
  <si>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</si>
  <si>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</si>
  <si>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</si>
  <si>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</si>
  <si>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</si>
  <si>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</si>
  <si>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</si>
  <si>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</si>
  <si>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</si>
  <si>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</si>
  <si>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</si>
  <si>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</si>
  <si>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</si>
  <si>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</si>
  <si>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</si>
  <si>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</si>
  <si>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</si>
  <si>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</si>
  <si>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</si>
  <si>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</si>
  <si>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</si>
  <si>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</si>
  <si>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</si>
  <si>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</si>
  <si>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</si>
  <si>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</si>
  <si>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</si>
  <si>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</si>
  <si>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</si>
  <si>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</si>
  <si>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</si>
  <si>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</si>
  <si>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</si>
  <si>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</si>
  <si>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</si>
  <si>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</si>
  <si>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</si>
  <si>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</si>
  <si>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</si>
  <si>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</si>
  <si>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</si>
  <si>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</si>
  <si>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</si>
  <si>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</si>
  <si>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</si>
  <si>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</si>
  <si>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</si>
  <si>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</si>
  <si>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</si>
  <si>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</si>
  <si>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</si>
  <si>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</si>
  <si>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</si>
  <si>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</si>
  <si>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</si>
  <si>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</si>
  <si>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</si>
  <si>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</si>
  <si>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</si>
  <si>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</si>
  <si>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</si>
  <si>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</si>
  <si>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</si>
  <si>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</si>
  <si>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</si>
  <si>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</si>
  <si>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</si>
  <si>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</si>
  <si>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</si>
  <si>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</si>
  <si>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</si>
  <si>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</si>
  <si>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</si>
  <si>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</si>
  <si>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</si>
  <si>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</si>
  <si>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</si>
  <si>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</si>
  <si>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</si>
  <si>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</si>
  <si>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</si>
  <si>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</si>
  <si>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</si>
  <si>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</si>
  <si>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</si>
  <si>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</si>
  <si>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</si>
  <si>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</si>
  <si>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</si>
  <si>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</si>
  <si>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</si>
  <si>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</si>
  <si>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</si>
  <si>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</si>
  <si>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</si>
  <si>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</si>
  <si>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</si>
  <si>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</si>
  <si>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</si>
  <si>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</si>
  <si>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</si>
  <si>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</si>
  <si>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</si>
  <si>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</si>
  <si>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</si>
  <si>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</si>
  <si>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</si>
  <si>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</si>
  <si>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</si>
  <si>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</si>
  <si>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</si>
  <si>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</si>
  <si>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</si>
  <si>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</si>
  <si>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</si>
  <si>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</si>
  <si>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</si>
  <si>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</si>
  <si>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</si>
  <si>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</si>
  <si>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</si>
  <si>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</si>
  <si>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</si>
  <si>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</si>
  <si>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</si>
  <si>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</si>
  <si>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</si>
  <si>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</si>
  <si>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</si>
  <si>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</si>
  <si>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</si>
  <si>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</si>
  <si>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</si>
  <si>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</si>
  <si>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</si>
  <si>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</si>
  <si>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</si>
  <si>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</si>
  <si>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</si>
  <si>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</si>
  <si>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</si>
  <si>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</si>
  <si>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</si>
  <si>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</si>
  <si>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</si>
  <si>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</si>
  <si>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</si>
  <si>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</si>
  <si>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</si>
  <si>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</si>
  <si>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</si>
  <si>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</si>
  <si>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</si>
  <si>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</si>
  <si>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</si>
  <si>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</si>
  <si>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</si>
  <si>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</si>
  <si>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</si>
  <si>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</si>
  <si>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</si>
  <si>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</si>
  <si>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</si>
  <si>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</si>
  <si>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</si>
  <si>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</si>
  <si>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</si>
  <si>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</si>
  <si>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</si>
  <si>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</si>
  <si>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</si>
  <si>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</si>
  <si>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</si>
  <si>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</si>
  <si>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</si>
  <si>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</si>
  <si>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</si>
  <si>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</si>
  <si>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</si>
  <si>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</si>
  <si>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</si>
  <si>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</si>
  <si>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</si>
  <si>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</si>
  <si>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</si>
  <si>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</si>
  <si>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</si>
  <si>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</si>
  <si>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</si>
  <si>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</si>
  <si>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</si>
  <si>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</si>
  <si>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</si>
  <si>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</si>
  <si>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</si>
  <si>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</si>
  <si>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</si>
  <si>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</si>
  <si>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</si>
  <si>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</si>
  <si>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</si>
  <si>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</si>
  <si>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</si>
  <si>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</si>
  <si>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</si>
  <si>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</si>
  <si>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</si>
  <si>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</si>
  <si>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</si>
  <si>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</si>
  <si>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</si>
  <si>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</si>
  <si>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</si>
  <si>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</si>
  <si>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</si>
  <si>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</si>
  <si>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</si>
  <si>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</si>
  <si>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</si>
  <si>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</si>
  <si>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</si>
  <si>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</si>
  <si>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</si>
  <si>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</si>
  <si>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</si>
  <si>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</si>
  <si>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</si>
  <si>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</si>
  <si>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</si>
  <si>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</si>
  <si>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</si>
  <si>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</si>
  <si>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</si>
  <si>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</si>
  <si>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</si>
  <si>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</si>
  <si>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</si>
  <si>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</si>
  <si>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</si>
  <si>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</si>
  <si>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</si>
  <si>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</si>
  <si>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</si>
  <si>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</si>
  <si>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</si>
  <si>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</si>
  <si>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</si>
  <si>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</si>
  <si>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</si>
  <si>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</si>
  <si>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</si>
  <si>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</si>
  <si>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</si>
  <si>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</si>
  <si>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</si>
  <si>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</si>
  <si>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</si>
  <si>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</si>
  <si>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</si>
  <si>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</si>
  <si>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</si>
  <si>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</si>
  <si>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</si>
  <si>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</si>
  <si>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</si>
  <si>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</si>
  <si>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</si>
  <si>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</si>
  <si>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</si>
  <si>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</si>
  <si>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</si>
  <si>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</si>
  <si>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</si>
  <si>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</si>
  <si>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</si>
  <si>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</si>
  <si>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</si>
  <si>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</si>
  <si>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</si>
  <si>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</si>
  <si>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</si>
  <si>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</si>
  <si>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</si>
  <si>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</si>
  <si>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</si>
  <si>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</si>
  <si>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</si>
  <si>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</si>
  <si>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</si>
  <si>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</si>
  <si>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</si>
  <si>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</si>
  <si>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</si>
  <si>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</si>
  <si>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</si>
  <si>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</si>
  <si>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</si>
  <si>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</si>
  <si>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</si>
  <si>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</si>
  <si>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</si>
  <si>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</si>
  <si>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</si>
  <si>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</si>
  <si>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</si>
  <si>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</si>
  <si>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</si>
  <si>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</si>
  <si>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</si>
  <si>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</si>
  <si>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</si>
  <si>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</si>
  <si>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</si>
  <si>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</si>
  <si>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</si>
  <si>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</si>
  <si>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</si>
  <si>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</si>
  <si>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</si>
  <si>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</si>
  <si>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</si>
  <si>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</si>
  <si>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</si>
  <si>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</si>
  <si>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</si>
  <si>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</si>
  <si>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</si>
  <si>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</si>
  <si>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</si>
  <si>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</si>
  <si>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</si>
  <si>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</si>
  <si>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</si>
  <si>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</si>
  <si>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</si>
  <si>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</si>
  <si>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</si>
  <si>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</si>
  <si>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</si>
  <si>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</si>
  <si>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</si>
  <si>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</si>
  <si>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</si>
  <si>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</si>
  <si>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</si>
  <si>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</si>
  <si>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</si>
  <si>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</si>
  <si>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</si>
  <si>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</si>
  <si>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</si>
  <si>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</si>
  <si>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</si>
  <si>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</si>
  <si>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</si>
  <si>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</si>
  <si>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</si>
  <si>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</si>
  <si>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</si>
  <si>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</si>
  <si>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</si>
  <si>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</si>
  <si>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</si>
  <si>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</si>
  <si>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</si>
  <si>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</si>
  <si>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</si>
  <si>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</si>
  <si>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</si>
  <si>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</si>
  <si>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</si>
  <si>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</si>
  <si>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</si>
  <si>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</si>
  <si>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</si>
  <si>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</si>
  <si>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</si>
  <si>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</si>
  <si>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</si>
  <si>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</si>
  <si>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</si>
  <si>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</si>
  <si>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</si>
  <si>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</si>
  <si>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</si>
  <si>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</si>
  <si>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</si>
  <si>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</si>
  <si>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</si>
  <si>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</si>
  <si>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</si>
  <si>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</si>
  <si>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</si>
  <si>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</si>
  <si>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</si>
  <si>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</si>
  <si>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</si>
  <si>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</si>
  <si>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</si>
  <si>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</si>
  <si>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</si>
  <si>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</si>
  <si>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</si>
  <si>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</si>
  <si>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</si>
  <si>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</si>
  <si>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</si>
  <si>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</si>
  <si>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</si>
  <si>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</si>
  <si>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</si>
  <si>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</si>
  <si>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</si>
  <si>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</si>
  <si>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</si>
  <si>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</si>
  <si>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</si>
  <si>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</si>
  <si>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</si>
  <si>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</si>
  <si>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</si>
  <si>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</si>
  <si>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</si>
  <si>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</si>
  <si>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</si>
  <si>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</si>
  <si>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</si>
  <si>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</si>
  <si>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</si>
  <si>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</si>
  <si>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</si>
  <si>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</si>
  <si>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</si>
  <si>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</si>
  <si>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</si>
  <si>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</si>
  <si>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</si>
  <si>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</si>
  <si>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</si>
  <si>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</si>
  <si>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</si>
  <si>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</si>
  <si>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</si>
  <si>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</si>
  <si>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</si>
  <si>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</si>
  <si>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</si>
  <si>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</si>
  <si>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</si>
  <si>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</si>
  <si>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</si>
  <si>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</si>
  <si>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</si>
  <si>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</si>
  <si>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</si>
  <si>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</si>
  <si>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</si>
  <si>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</si>
  <si>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</si>
  <si>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</si>
  <si>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</si>
  <si>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</si>
  <si>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</si>
  <si>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</si>
  <si>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</si>
  <si>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</si>
  <si>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</si>
  <si>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</si>
  <si>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</si>
  <si>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</si>
  <si>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</si>
  <si>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</si>
  <si>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</si>
  <si>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</si>
  <si>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</si>
  <si>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</si>
  <si>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</si>
  <si>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</si>
  <si>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</si>
  <si>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</si>
  <si>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</si>
  <si>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</si>
  <si>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</si>
  <si>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</si>
  <si>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</si>
  <si>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</si>
  <si>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</si>
  <si>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</si>
  <si>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</si>
  <si>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</si>
  <si>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</si>
  <si>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</si>
  <si>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</si>
  <si>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</si>
  <si>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</si>
  <si>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</si>
  <si>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</si>
  <si>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</si>
  <si>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</si>
  <si>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</si>
  <si>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</si>
  <si>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</si>
  <si>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</si>
  <si>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</si>
  <si>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</si>
  <si>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</si>
  <si>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</si>
  <si>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</si>
  <si>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</si>
  <si>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</si>
  <si>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</si>
  <si>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</si>
  <si>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</si>
  <si>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</si>
  <si>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</si>
  <si>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</si>
  <si>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</si>
  <si>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</si>
  <si>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</si>
  <si>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</si>
  <si>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</si>
  <si>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</si>
  <si>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</si>
  <si>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</si>
  <si>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</si>
  <si>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</si>
  <si>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</si>
  <si>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</si>
  <si>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</si>
  <si>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</si>
  <si>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</si>
  <si>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</si>
  <si>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</si>
  <si>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</si>
  <si>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</si>
  <si>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</si>
  <si>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</si>
  <si>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</si>
  <si>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</si>
  <si>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</si>
  <si>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</si>
  <si>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</si>
  <si>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</si>
  <si>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</si>
  <si>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</si>
  <si>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</si>
  <si>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</si>
  <si>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</si>
  <si>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</si>
  <si>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</si>
  <si>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</si>
  <si>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</si>
  <si>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</si>
  <si>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</si>
  <si>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</si>
  <si>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</si>
  <si>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</si>
  <si>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</si>
  <si>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</si>
  <si>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</si>
  <si>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</si>
  <si>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</si>
  <si>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</si>
  <si>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</si>
  <si>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</si>
  <si>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</si>
  <si>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</si>
  <si>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</si>
  <si>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</si>
  <si>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</si>
  <si>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</si>
  <si>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</si>
  <si>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</si>
  <si>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</si>
  <si>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</si>
  <si>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</si>
  <si>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</si>
  <si>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</si>
  <si>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</si>
  <si>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</si>
  <si>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</si>
  <si>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</si>
  <si>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</si>
  <si>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</si>
  <si>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</si>
  <si>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</si>
  <si>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</si>
  <si>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</si>
  <si>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</si>
  <si>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</si>
  <si>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</si>
  <si>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</si>
  <si>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</si>
  <si>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</si>
  <si>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</si>
  <si>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</si>
  <si>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</si>
  <si>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</si>
  <si>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</si>
  <si>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</si>
  <si>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</si>
  <si>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</si>
  <si>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</si>
  <si>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</si>
  <si>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</si>
  <si>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</si>
  <si>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</si>
  <si>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</si>
  <si>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</si>
  <si>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</si>
  <si>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</si>
  <si>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</si>
  <si>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</si>
  <si>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</si>
  <si>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</si>
  <si>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</si>
  <si>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</si>
  <si>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</si>
  <si>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</si>
  <si>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</si>
  <si>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</si>
  <si>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</si>
  <si>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</si>
  <si>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</si>
  <si>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</si>
  <si>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</si>
  <si>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</si>
  <si>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</si>
  <si>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</si>
  <si>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</si>
  <si>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</si>
  <si>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</si>
  <si>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</si>
  <si>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</si>
  <si>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</si>
  <si>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</si>
  <si>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</si>
  <si>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</si>
  <si>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</si>
  <si>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</si>
  <si>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</si>
  <si>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</si>
  <si>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</si>
  <si>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</si>
  <si>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</si>
  <si>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</si>
  <si>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</si>
  <si>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</si>
  <si>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</si>
  <si>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</si>
  <si>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</si>
  <si>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</si>
  <si>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</si>
  <si>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</si>
  <si>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</si>
  <si>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</si>
  <si>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</si>
  <si>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</si>
  <si>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</si>
  <si>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</si>
  <si>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</si>
  <si>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</si>
  <si>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</si>
  <si>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</si>
  <si>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</si>
  <si>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</si>
  <si>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</si>
  <si>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</si>
  <si>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</si>
  <si>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</si>
  <si>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</si>
  <si>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</si>
  <si>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</si>
  <si>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</si>
  <si>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</si>
  <si>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</si>
  <si>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</si>
  <si>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</si>
  <si>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</si>
  <si>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</si>
  <si>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</si>
  <si>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</si>
  <si>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</si>
  <si>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</si>
  <si>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</si>
  <si>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</si>
  <si>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</si>
  <si>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</si>
  <si>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</si>
  <si>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</si>
  <si>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</si>
  <si>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</si>
  <si>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</si>
  <si>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</si>
  <si>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</si>
  <si>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</si>
  <si>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</si>
  <si>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</si>
  <si>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</si>
  <si>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</si>
  <si>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</si>
  <si>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</si>
  <si>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</si>
  <si>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</si>
  <si>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</si>
  <si>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</si>
  <si>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</si>
  <si>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</si>
  <si>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</si>
  <si>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</si>
  <si>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</si>
  <si>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</si>
  <si>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</si>
  <si>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</si>
  <si>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</si>
  <si>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</si>
  <si>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</si>
  <si>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</si>
  <si>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</si>
  <si>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</si>
  <si>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</si>
  <si>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</si>
  <si>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</si>
  <si>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</si>
  <si>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</si>
  <si>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</si>
  <si>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</si>
  <si>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</si>
  <si>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</si>
  <si>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</si>
  <si>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</si>
  <si>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</si>
  <si>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</si>
  <si>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</si>
  <si>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</si>
  <si>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</si>
  <si>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</si>
  <si>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</si>
  <si>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</si>
  <si>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</si>
  <si>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</si>
  <si>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</si>
  <si>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</si>
  <si>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</si>
  <si>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</si>
  <si>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</si>
  <si>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</si>
  <si>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</si>
  <si>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</si>
  <si>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</si>
  <si>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</si>
  <si>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</si>
  <si>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</si>
  <si>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</si>
  <si>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</si>
  <si>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</si>
  <si>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</si>
  <si>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</si>
  <si>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</si>
  <si>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</si>
  <si>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</si>
  <si>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</si>
  <si>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</si>
  <si>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</si>
  <si>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</si>
  <si>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</si>
  <si>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</si>
  <si>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</si>
  <si>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</si>
  <si>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</si>
  <si>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</si>
  <si>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</si>
  <si>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</si>
  <si>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</si>
  <si>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</si>
  <si>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</si>
  <si>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</si>
  <si>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</si>
  <si>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</si>
  <si>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</si>
  <si>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</si>
  <si>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</si>
  <si>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</si>
  <si>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</si>
  <si>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</si>
  <si>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</si>
  <si>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</si>
  <si>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</si>
  <si>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</si>
  <si>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</si>
  <si>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</si>
  <si>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</si>
  <si>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</si>
  <si>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</si>
  <si>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</si>
  <si>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</si>
  <si>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</si>
  <si>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</si>
  <si>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</si>
  <si>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</si>
  <si>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</si>
  <si>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</si>
  <si>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</si>
  <si>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</si>
  <si>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</si>
  <si>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</si>
  <si>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</si>
  <si>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</si>
  <si>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</si>
  <si>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</si>
  <si>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</si>
  <si>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</si>
  <si>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</si>
  <si>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</si>
  <si>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</si>
  <si>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</si>
  <si>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</si>
  <si>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</si>
  <si>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</si>
  <si>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</si>
  <si>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</si>
  <si>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</si>
  <si>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</si>
  <si>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</si>
  <si>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</si>
  <si>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</si>
  <si>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</si>
  <si>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</si>
  <si>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</si>
  <si>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</si>
  <si>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</si>
  <si>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</si>
  <si>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</si>
  <si>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</si>
  <si>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</si>
  <si>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</si>
  <si>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</si>
  <si>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</si>
  <si>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</si>
  <si>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</si>
  <si>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</si>
  <si>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</si>
  <si>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</si>
  <si>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</si>
  <si>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</si>
  <si>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</si>
  <si>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</si>
  <si>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</si>
  <si>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</si>
  <si>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</si>
  <si>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</si>
  <si>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</si>
  <si>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</si>
  <si>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</si>
  <si>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</si>
  <si>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</si>
  <si>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</si>
  <si>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</si>
  <si>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</si>
  <si>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</si>
  <si>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</si>
  <si>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</si>
  <si>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</si>
  <si>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</si>
  <si>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</si>
  <si>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</si>
  <si>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</si>
  <si>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</si>
  <si>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</si>
  <si>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</si>
  <si>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</si>
  <si>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</si>
  <si>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</si>
  <si>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</si>
  <si>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</si>
  <si>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</si>
  <si>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</si>
  <si>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</si>
  <si>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</si>
  <si>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</si>
  <si>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</si>
  <si>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</si>
  <si>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</si>
  <si>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</si>
  <si>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</si>
  <si>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</si>
  <si>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</si>
  <si>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</si>
  <si>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</si>
  <si>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</si>
  <si>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</si>
  <si>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</si>
  <si>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</si>
  <si>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</si>
  <si>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</si>
  <si>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</si>
  <si>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</si>
  <si>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</si>
  <si>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</si>
  <si>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</si>
  <si>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</si>
  <si>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</si>
  <si>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</si>
  <si>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</si>
  <si>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</si>
  <si>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</si>
  <si>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</si>
  <si>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</si>
  <si>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</si>
  <si>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</si>
  <si>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</si>
  <si>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</si>
  <si>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</si>
  <si>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</si>
  <si>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</si>
  <si>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</si>
  <si>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</si>
  <si>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</si>
  <si>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</si>
  <si>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</si>
  <si>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</si>
  <si>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</si>
  <si>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</si>
  <si>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</si>
  <si>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</si>
  <si>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</si>
  <si>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</si>
  <si>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</si>
  <si>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</si>
  <si>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</si>
  <si>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</si>
  <si>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</si>
  <si>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</si>
  <si>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</si>
  <si>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</si>
  <si>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</si>
  <si>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</si>
  <si>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</si>
  <si>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</si>
  <si>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</si>
  <si>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</si>
  <si>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</si>
  <si>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</si>
  <si>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</si>
  <si>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</si>
  <si>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</si>
  <si>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</si>
  <si>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</si>
  <si>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</si>
  <si>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</si>
  <si>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</si>
  <si>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</si>
  <si>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</si>
  <si>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</si>
  <si>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</si>
  <si>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</si>
  <si>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</si>
  <si>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</si>
  <si>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</si>
  <si>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</si>
  <si>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</si>
  <si>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</si>
  <si>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</si>
  <si>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</si>
  <si>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</si>
  <si>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</si>
  <si>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</si>
  <si>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</si>
  <si>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</si>
  <si>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</si>
  <si>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</si>
  <si>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</si>
  <si>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</si>
  <si>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</si>
  <si>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</si>
  <si>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</si>
  <si>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</si>
  <si>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</si>
  <si>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</si>
  <si>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</si>
  <si>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</si>
  <si>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</si>
  <si>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</si>
  <si>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</si>
  <si>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</si>
  <si>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</si>
  <si>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</si>
  <si>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</si>
  <si>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</si>
  <si>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</si>
  <si>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</si>
  <si>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</si>
  <si>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</si>
  <si>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</si>
  <si>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</si>
  <si>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</si>
  <si>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</si>
  <si>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</si>
  <si>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</si>
  <si>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</si>
  <si>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</si>
  <si>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</si>
  <si>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</si>
  <si>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</si>
  <si>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</si>
  <si>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</si>
  <si>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</si>
  <si>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</si>
  <si>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</si>
  <si>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</si>
  <si>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</si>
  <si>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</si>
  <si>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</si>
  <si>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</si>
  <si>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</si>
  <si>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</si>
  <si>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</si>
  <si>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</si>
  <si>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</si>
  <si>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</si>
  <si>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</si>
  <si>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</si>
  <si>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</si>
  <si>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</si>
  <si>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</si>
  <si>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</si>
  <si>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</si>
  <si>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</si>
  <si>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</si>
  <si>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</si>
  <si>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</si>
  <si>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</si>
  <si>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</si>
  <si>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</si>
  <si>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</si>
  <si>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</si>
  <si>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</si>
  <si>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</si>
  <si>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</si>
  <si>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</si>
  <si>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</si>
  <si>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</si>
  <si>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</si>
  <si>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</si>
  <si>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</si>
  <si>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</si>
  <si>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</si>
  <si>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</si>
  <si>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</si>
  <si>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</si>
  <si>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</si>
  <si>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</si>
  <si>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</si>
  <si>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</si>
  <si>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</si>
  <si>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</si>
  <si>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</si>
  <si>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</si>
  <si>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</si>
  <si>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</si>
  <si>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</si>
  <si>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</si>
  <si>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</si>
  <si>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</si>
  <si>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</si>
  <si>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</si>
  <si>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</si>
  <si>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</si>
  <si>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</si>
  <si>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</si>
  <si>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</si>
  <si>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</si>
  <si>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</si>
  <si>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</si>
  <si>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</si>
  <si>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</si>
  <si>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</si>
  <si>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</si>
  <si>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</si>
  <si>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</si>
  <si>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</si>
  <si>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</si>
  <si>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</si>
  <si>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</si>
  <si>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</si>
  <si>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</si>
  <si>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</si>
  <si>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</si>
  <si>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</si>
  <si>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</si>
  <si>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</si>
  <si>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</si>
  <si>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</si>
  <si>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</si>
  <si>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</si>
  <si>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</si>
  <si>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</si>
  <si>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</si>
  <si>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</si>
  <si>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</si>
  <si>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</si>
  <si>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</si>
  <si>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</si>
  <si>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</si>
  <si>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</si>
  <si>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</si>
  <si>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</si>
  <si>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</si>
  <si>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</si>
  <si>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</si>
  <si>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</si>
  <si>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</si>
  <si>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</si>
  <si>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</si>
  <si>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</si>
  <si>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</si>
  <si>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</si>
  <si>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</si>
  <si>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</si>
  <si>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</si>
  <si>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</si>
  <si>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</si>
  <si>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</si>
  <si>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</si>
  <si>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</si>
  <si>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</si>
  <si>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</si>
  <si>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</si>
  <si>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</si>
  <si>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</si>
  <si>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</si>
  <si>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</si>
  <si>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</si>
  <si>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</si>
  <si>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</si>
  <si>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</si>
  <si>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</si>
  <si>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</si>
  <si>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</si>
  <si>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</si>
  <si>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</si>
  <si>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</si>
  <si>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</si>
  <si>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</si>
  <si>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</si>
  <si>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</si>
  <si>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</si>
  <si>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</si>
  <si>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</si>
  <si>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</si>
  <si>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</si>
  <si>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</si>
  <si>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</si>
  <si>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</si>
  <si>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</si>
  <si>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</si>
  <si>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</si>
  <si>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</si>
  <si>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</si>
  <si>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</si>
  <si>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</si>
  <si>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</si>
  <si>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</si>
  <si>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</si>
  <si>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</si>
  <si>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</si>
  <si>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</si>
  <si>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</si>
  <si>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</si>
  <si>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</si>
  <si>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</si>
  <si>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</si>
  <si>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</si>
  <si>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</si>
  <si>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</si>
  <si>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</si>
  <si>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</si>
  <si>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</si>
  <si>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</si>
  <si>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</si>
  <si>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</si>
  <si>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</si>
  <si>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</si>
  <si>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</si>
  <si>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</si>
  <si>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</si>
  <si>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</si>
  <si>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</si>
  <si>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</si>
  <si>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</si>
  <si>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</si>
  <si>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</si>
  <si>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</si>
  <si>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</si>
  <si>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</si>
  <si>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</si>
  <si>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</si>
  <si>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</si>
  <si>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</si>
  <si>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</si>
  <si>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</si>
  <si>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</si>
  <si>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</si>
  <si>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</si>
  <si>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</si>
  <si>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</si>
  <si>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</si>
  <si>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</si>
  <si>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</si>
  <si>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</si>
  <si>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</si>
  <si>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</si>
  <si>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</si>
  <si>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</si>
  <si>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</si>
  <si>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</si>
  <si>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</si>
  <si>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</si>
  <si>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</si>
  <si>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</si>
  <si>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</si>
  <si>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</si>
  <si>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</si>
  <si>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</si>
  <si>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</si>
  <si>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</si>
  <si>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</si>
  <si>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</si>
  <si>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</si>
  <si>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</si>
  <si>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</si>
  <si>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</si>
  <si>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</si>
  <si>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</si>
  <si>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</si>
  <si>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</si>
  <si>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</si>
  <si>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</si>
  <si>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</si>
  <si>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</si>
  <si>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</si>
  <si>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</si>
  <si>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</si>
  <si>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</si>
  <si>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</si>
  <si>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</si>
  <si>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</si>
  <si>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</si>
  <si>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</si>
  <si>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</si>
  <si>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</si>
  <si>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</si>
  <si>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</si>
  <si>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</si>
  <si>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</si>
  <si>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</si>
  <si>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</si>
  <si>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</si>
  <si>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</si>
  <si>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</si>
  <si>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</si>
  <si>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</si>
  <si>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</si>
  <si>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</si>
  <si>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</si>
  <si>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</si>
  <si>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</si>
  <si>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</si>
  <si>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</si>
  <si>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</si>
  <si>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</si>
  <si>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</si>
  <si>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</si>
  <si>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</si>
  <si>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</si>
  <si>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</si>
  <si>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</si>
  <si>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</si>
  <si>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</si>
  <si>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</si>
  <si>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</si>
  <si>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</si>
  <si>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</si>
  <si>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</si>
  <si>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</si>
  <si>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</si>
  <si>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</si>
  <si>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</si>
  <si>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</si>
  <si>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</si>
  <si>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</si>
  <si>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</si>
  <si>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</si>
  <si>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</si>
  <si>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</si>
  <si>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</si>
  <si>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</si>
  <si>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</si>
  <si>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</si>
  <si>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</si>
  <si>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</si>
  <si>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</si>
  <si>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</si>
  <si>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</si>
  <si>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</si>
  <si>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</si>
  <si>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</si>
  <si>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</si>
  <si>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</si>
  <si>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</si>
  <si>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</si>
  <si>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</si>
  <si>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</si>
  <si>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</si>
  <si>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</si>
  <si>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</si>
  <si>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</si>
  <si>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</si>
  <si>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</si>
  <si>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</si>
  <si>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</si>
  <si>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</si>
  <si>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</si>
  <si>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</si>
  <si>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</si>
  <si>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</si>
  <si>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</si>
  <si>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</si>
  <si>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</si>
  <si>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</si>
  <si>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</si>
  <si>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</si>
  <si>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</si>
  <si>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</si>
  <si>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</si>
  <si>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</si>
  <si>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</si>
  <si>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</si>
  <si>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</si>
  <si>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</si>
  <si>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</si>
  <si>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</si>
  <si>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</si>
  <si>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</si>
  <si>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</si>
  <si>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</si>
  <si>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</si>
  <si>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</si>
  <si>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</si>
  <si>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</si>
  <si>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</si>
  <si>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</si>
  <si>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</si>
  <si>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</si>
  <si>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</si>
  <si>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</si>
  <si>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</si>
  <si>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</si>
  <si>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</si>
  <si>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</si>
  <si>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</si>
  <si>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</si>
  <si>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</si>
  <si>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</si>
  <si>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</si>
  <si>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</si>
  <si>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</si>
  <si>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</si>
  <si>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</si>
  <si>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</si>
  <si>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</si>
  <si>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</si>
  <si>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</si>
  <si>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</si>
  <si>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</si>
  <si>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</si>
  <si>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</si>
  <si>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</si>
  <si>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</si>
  <si>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</si>
  <si>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</si>
  <si>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</si>
  <si>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</si>
  <si>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</si>
  <si>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</si>
  <si>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</si>
  <si>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</si>
  <si>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</si>
  <si>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</si>
  <si>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</si>
  <si>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</si>
  <si>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</si>
  <si>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</si>
  <si>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</si>
  <si>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</si>
  <si>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</si>
  <si>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</si>
  <si>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</si>
  <si>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</si>
  <si>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</si>
  <si>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</si>
  <si>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</si>
  <si>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</si>
  <si>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</si>
  <si>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</si>
  <si>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</si>
  <si>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</si>
  <si>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</si>
  <si>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</si>
  <si>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</si>
  <si>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</si>
  <si>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</si>
  <si>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</si>
  <si>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</si>
  <si>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</si>
  <si>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</si>
  <si>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</si>
  <si>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</si>
  <si>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</si>
  <si>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</si>
  <si>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</si>
  <si>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</si>
  <si>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</si>
  <si>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</si>
  <si>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</si>
  <si>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</si>
  <si>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</si>
  <si>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</si>
  <si>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</si>
  <si>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</si>
  <si>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</si>
  <si>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</si>
  <si>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</si>
  <si>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</si>
  <si>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</si>
  <si>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</si>
  <si>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</si>
  <si>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</si>
  <si>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</si>
  <si>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</si>
  <si>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</si>
  <si>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</si>
  <si>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</si>
  <si>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</si>
  <si>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</si>
  <si>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</si>
  <si>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</si>
  <si>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</si>
  <si>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</si>
  <si>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</si>
  <si>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</si>
  <si>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</si>
  <si>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</si>
  <si>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</si>
  <si>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</si>
  <si>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</si>
  <si>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</si>
  <si>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</si>
  <si>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</si>
  <si>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</si>
  <si>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</si>
  <si>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</si>
  <si>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</si>
  <si>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</si>
  <si>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</si>
  <si>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</si>
  <si>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</si>
  <si>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</si>
  <si>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</si>
  <si>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</si>
  <si>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</si>
  <si>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</si>
  <si>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</si>
  <si>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</si>
  <si>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</si>
  <si>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</si>
  <si>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</si>
  <si>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</si>
  <si>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</si>
  <si>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</si>
  <si>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</si>
  <si>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</si>
  <si>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</si>
  <si>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</si>
  <si>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</si>
  <si>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</si>
  <si>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</si>
  <si>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</si>
  <si>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</si>
  <si>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</si>
  <si>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</si>
  <si>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</si>
  <si>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</si>
  <si>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</si>
  <si>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</si>
  <si>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</si>
  <si>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</si>
  <si>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</si>
  <si>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</si>
  <si>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</si>
  <si>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</si>
  <si>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</si>
  <si>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</si>
  <si>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</si>
  <si>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</si>
  <si>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</si>
  <si>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</si>
  <si>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</si>
  <si>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</si>
  <si>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</si>
  <si>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</si>
  <si>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</si>
  <si>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</si>
  <si>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</si>
  <si>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</si>
  <si>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</si>
  <si>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</si>
  <si>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</si>
  <si>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</si>
  <si>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</si>
  <si>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</si>
  <si>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</si>
  <si>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</si>
  <si>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</si>
  <si>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</si>
  <si>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</si>
  <si>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</si>
  <si>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</si>
  <si>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</si>
  <si>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</si>
  <si>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</si>
  <si>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</si>
  <si>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</si>
  <si>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</si>
  <si>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</si>
  <si>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</si>
  <si>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</si>
  <si>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</si>
  <si>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</si>
  <si>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</si>
  <si>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</si>
  <si>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</si>
  <si>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</si>
  <si>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</si>
  <si>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</si>
  <si>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</si>
  <si>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</si>
  <si>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</si>
  <si>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</si>
  <si>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</si>
  <si>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</si>
  <si>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</si>
  <si>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</si>
  <si>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</si>
  <si>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</si>
  <si>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</si>
  <si>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</si>
  <si>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</si>
  <si>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</si>
  <si>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</si>
  <si>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</si>
  <si>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</si>
  <si>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</si>
  <si>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</si>
  <si>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</si>
  <si>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</si>
  <si>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</si>
  <si>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</si>
  <si>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</si>
  <si>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</si>
  <si>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</si>
  <si>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</si>
  <si>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</si>
  <si>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</si>
  <si>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</si>
  <si>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</si>
  <si>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</si>
  <si>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</si>
  <si>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</si>
  <si>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</si>
  <si>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</si>
  <si>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</si>
  <si>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</si>
  <si>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</si>
  <si>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</si>
  <si>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</si>
  <si>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</si>
  <si>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</si>
  <si>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</si>
  <si>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</si>
  <si>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</si>
  <si>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</si>
  <si>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</si>
  <si>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</si>
  <si>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</si>
  <si>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</si>
  <si>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</si>
  <si>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</si>
  <si>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</si>
  <si>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</si>
  <si>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</si>
  <si>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</si>
  <si>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</si>
  <si>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</si>
  <si>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</si>
  <si>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</si>
  <si>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</si>
  <si>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</si>
  <si>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</si>
  <si>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</si>
  <si>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</si>
  <si>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</si>
  <si>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</si>
  <si>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</si>
  <si>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</si>
  <si>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</si>
  <si>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</si>
  <si>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</si>
  <si>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</si>
  <si>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</si>
  <si>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</si>
  <si>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</si>
  <si>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</si>
  <si>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</si>
  <si>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</si>
  <si>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</si>
  <si>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</si>
  <si>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</si>
  <si>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</si>
  <si>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</si>
  <si>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</si>
  <si>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</si>
  <si>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</si>
  <si>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</si>
  <si>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</si>
  <si>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</si>
  <si>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</si>
  <si>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</si>
  <si>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</si>
  <si>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</si>
  <si>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</si>
  <si>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</si>
  <si>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</si>
  <si>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</si>
  <si>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</si>
  <si>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</si>
  <si>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</si>
  <si>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</si>
  <si>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</si>
  <si>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</si>
  <si>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</si>
  <si>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</si>
  <si>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</si>
  <si>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</si>
  <si>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</si>
  <si>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</si>
  <si>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</si>
  <si>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</si>
  <si>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</si>
  <si>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</si>
  <si>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</si>
  <si>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</si>
  <si>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</si>
  <si>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</si>
  <si>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</si>
  <si>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</si>
  <si>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</si>
  <si>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</si>
  <si>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</si>
  <si>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</si>
  <si>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</si>
  <si>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</si>
  <si>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</si>
  <si>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</si>
  <si>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</si>
  <si>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</si>
  <si>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</si>
  <si>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</si>
  <si>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</si>
  <si>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</si>
  <si>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</si>
  <si>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</si>
  <si>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</si>
  <si>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</si>
  <si>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</si>
  <si>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</si>
  <si>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</si>
  <si>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</si>
  <si>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</si>
  <si>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</si>
  <si>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</si>
  <si>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</si>
  <si>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</si>
  <si>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</si>
  <si>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</si>
  <si>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</si>
  <si>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</si>
  <si>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</si>
  <si>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</si>
  <si>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</si>
  <si>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</si>
  <si>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</si>
  <si>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</si>
  <si>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</si>
  <si>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</si>
  <si>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</si>
  <si>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</si>
  <si>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</si>
  <si>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</si>
  <si>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</si>
  <si>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</si>
  <si>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</si>
  <si>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</si>
  <si>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</si>
  <si>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</si>
  <si>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</si>
  <si>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</si>
  <si>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</si>
  <si>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</si>
  <si>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</si>
  <si>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</si>
  <si>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</si>
  <si>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</si>
  <si>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</si>
  <si>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</si>
  <si>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</si>
  <si>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</si>
  <si>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</si>
  <si>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</si>
  <si>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</si>
  <si>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</si>
  <si>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</si>
  <si>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</si>
  <si>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</si>
  <si>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</si>
  <si>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</si>
  <si>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</si>
  <si>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</si>
  <si>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</si>
  <si>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</si>
  <si>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</si>
  <si>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</si>
  <si>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</si>
  <si>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</si>
  <si>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</si>
  <si>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</si>
  <si>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</si>
  <si>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</si>
  <si>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</si>
  <si>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</si>
  <si>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</si>
  <si>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</si>
  <si>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</si>
  <si>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</si>
  <si>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</si>
  <si>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</si>
  <si>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</si>
  <si>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</si>
  <si>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</si>
  <si>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</si>
  <si>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</si>
  <si>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</si>
  <si>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</si>
  <si>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</si>
  <si>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</si>
  <si>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</si>
  <si>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</si>
  <si>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</si>
  <si>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</si>
  <si>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</si>
  <si>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</si>
  <si>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</si>
  <si>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</si>
  <si>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</si>
  <si>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</si>
  <si>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</si>
  <si>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</si>
  <si>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</si>
  <si>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</si>
  <si>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</si>
  <si>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</si>
  <si>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</si>
  <si>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</si>
  <si>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</si>
  <si>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</si>
  <si>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</si>
  <si>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</si>
  <si>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</si>
  <si>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</si>
  <si>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</si>
  <si>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</si>
  <si>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</si>
  <si>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</si>
  <si>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</si>
  <si>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</si>
  <si>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</si>
  <si>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</si>
  <si>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</si>
  <si>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</si>
  <si>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</si>
  <si>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</si>
  <si>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</si>
  <si>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</si>
  <si>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</si>
  <si>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</si>
  <si>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</si>
  <si>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</si>
  <si>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</si>
  <si>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</si>
  <si>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</si>
  <si>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</si>
  <si>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</si>
  <si>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</si>
  <si>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</si>
  <si>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</si>
  <si>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</si>
  <si>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</si>
  <si>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</si>
  <si>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</si>
  <si>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</si>
  <si>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</si>
  <si>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</si>
  <si>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</si>
  <si>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</si>
  <si>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</si>
  <si>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</si>
  <si>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</si>
  <si>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</si>
  <si>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</si>
  <si>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</si>
  <si>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</si>
  <si>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</si>
  <si>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</si>
  <si>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</si>
  <si>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</si>
  <si>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</si>
  <si>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</si>
  <si>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</si>
  <si>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</si>
  <si>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</si>
  <si>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</si>
  <si>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</si>
  <si>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</si>
  <si>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</si>
  <si>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</si>
  <si>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</si>
  <si>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</si>
  <si>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</si>
  <si>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</si>
  <si>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</si>
  <si>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</si>
  <si>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</si>
  <si>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</si>
  <si>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</si>
  <si>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</si>
  <si>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</si>
  <si>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</si>
  <si>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</si>
  <si>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</si>
  <si>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</si>
  <si>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</si>
  <si>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</si>
  <si>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</si>
  <si>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</si>
  <si>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</si>
  <si>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</si>
  <si>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</si>
  <si>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</si>
  <si>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</si>
  <si>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</si>
  <si>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</si>
  <si>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</si>
  <si>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</si>
  <si>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</si>
  <si>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</si>
  <si>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</si>
  <si>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</si>
  <si>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</si>
  <si>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</si>
  <si>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</si>
  <si>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</si>
  <si>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</si>
  <si>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</si>
  <si>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</si>
  <si>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</si>
  <si>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</si>
  <si>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</si>
  <si>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</si>
  <si>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</si>
  <si>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</si>
  <si>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</si>
  <si>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</si>
  <si>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</si>
  <si>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</si>
  <si>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</si>
  <si>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</si>
  <si>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</si>
  <si>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</si>
  <si>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</si>
  <si>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</si>
  <si>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</si>
  <si>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</si>
  <si>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</si>
  <si>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</si>
  <si>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</si>
  <si>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</si>
  <si>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</si>
  <si>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</si>
  <si>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</si>
  <si>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</si>
  <si>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</si>
  <si>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</si>
  <si>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</si>
  <si>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</si>
  <si>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</si>
  <si>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</si>
  <si>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</si>
  <si>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</si>
  <si>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</si>
  <si>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</si>
  <si>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</si>
  <si>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</si>
  <si>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</si>
  <si>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</si>
  <si>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</si>
  <si>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</si>
  <si>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</si>
  <si>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</si>
  <si>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</si>
  <si>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</si>
  <si>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</si>
  <si>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</si>
  <si>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</si>
  <si>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</si>
  <si>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</si>
  <si>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</si>
  <si>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</si>
  <si>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</si>
  <si>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</si>
  <si>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</si>
  <si>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</si>
  <si>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</si>
  <si>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</si>
  <si>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</si>
  <si>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</si>
  <si>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</si>
  <si>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</si>
  <si>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</si>
  <si>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</si>
  <si>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</si>
  <si>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</si>
  <si>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</si>
  <si>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</si>
  <si>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</si>
  <si>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</si>
  <si>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</si>
  <si>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</si>
  <si>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</si>
  <si>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</si>
  <si>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</si>
  <si>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</si>
  <si>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</si>
  <si>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</si>
  <si>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</si>
  <si>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</si>
  <si>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</si>
  <si>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</si>
  <si>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</si>
  <si>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</si>
  <si>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</si>
  <si>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</si>
  <si>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</si>
  <si>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</si>
  <si>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</si>
  <si>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</si>
  <si>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</si>
  <si>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</si>
  <si>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</si>
  <si>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</si>
  <si>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</si>
  <si>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</si>
  <si>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</si>
  <si>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</si>
  <si>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</si>
  <si>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</si>
  <si>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</si>
  <si>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</si>
  <si>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</si>
  <si>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</si>
  <si>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</si>
  <si>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</si>
  <si>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</si>
  <si>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</si>
  <si>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</si>
  <si>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</si>
  <si>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</si>
  <si>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</si>
  <si>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</si>
  <si>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</si>
  <si>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</si>
  <si>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</si>
  <si>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</si>
  <si>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</si>
  <si>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</si>
  <si>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</si>
  <si>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</si>
  <si>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</si>
  <si>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</si>
  <si>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</si>
  <si>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</si>
  <si>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</si>
  <si>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</si>
  <si>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</si>
  <si>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</si>
  <si>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</si>
  <si>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</si>
  <si>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</si>
  <si>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</si>
  <si>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</si>
  <si>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</si>
  <si>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</si>
  <si>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</si>
  <si>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</si>
  <si>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</si>
  <si>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</si>
  <si>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</si>
  <si>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</si>
  <si>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</si>
  <si>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</si>
  <si>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</si>
  <si>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</si>
  <si>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</si>
  <si>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</si>
  <si>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</si>
  <si>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</si>
  <si>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</si>
  <si>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</si>
  <si>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</si>
  <si>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</si>
  <si>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</si>
  <si>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</si>
  <si>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</si>
  <si>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</si>
  <si>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</si>
  <si>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</si>
  <si>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</si>
  <si>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</si>
  <si>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</si>
  <si>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</si>
  <si>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</si>
  <si>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</si>
  <si>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</si>
  <si>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</si>
  <si>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</si>
  <si>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</si>
  <si>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</si>
  <si>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</si>
  <si>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</si>
  <si>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</si>
  <si>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</si>
  <si>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</si>
  <si>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</si>
  <si>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</si>
  <si>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</si>
  <si>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</si>
  <si>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</si>
  <si>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</si>
  <si>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</si>
  <si>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</si>
  <si>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</si>
  <si>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</si>
  <si>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</si>
  <si>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</si>
  <si>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</si>
  <si>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</si>
  <si>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</si>
  <si>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</si>
  <si>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</si>
  <si>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</si>
  <si>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</si>
  <si>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</si>
  <si>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</si>
  <si>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</si>
  <si>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</si>
  <si>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</si>
  <si>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</si>
  <si>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</si>
  <si>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</si>
  <si>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</si>
  <si>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</si>
  <si>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</si>
  <si>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</si>
  <si>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</si>
  <si>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</si>
  <si>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</si>
  <si>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</si>
  <si>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</si>
  <si>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</si>
  <si>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</si>
  <si>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</si>
  <si>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</si>
  <si>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</si>
  <si>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</si>
  <si>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</si>
  <si>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</si>
  <si>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</si>
  <si>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</si>
  <si>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</si>
  <si>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</si>
  <si>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</si>
  <si>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</si>
  <si>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</si>
  <si>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</si>
  <si>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</si>
  <si>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</si>
  <si>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</si>
  <si>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</si>
  <si>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</si>
  <si>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</si>
  <si>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</si>
  <si>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</si>
  <si>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</si>
  <si>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</si>
  <si>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</si>
  <si>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</si>
  <si>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</si>
  <si>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</si>
  <si>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</si>
  <si>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</si>
  <si>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</si>
  <si>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</si>
  <si>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</si>
  <si>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</si>
  <si>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</si>
  <si>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</si>
  <si>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</si>
  <si>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</si>
  <si>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</si>
  <si>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</si>
  <si>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</si>
  <si>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</si>
  <si>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</si>
  <si>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</si>
  <si>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</si>
  <si>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</si>
  <si>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</si>
  <si>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</si>
  <si>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</si>
  <si>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</si>
  <si>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</si>
  <si>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</si>
  <si>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</si>
  <si>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</si>
  <si>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</si>
  <si>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</si>
  <si>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</si>
  <si>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</si>
  <si>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</si>
  <si>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</si>
  <si>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</si>
  <si>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</si>
  <si>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</si>
  <si>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</si>
  <si>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</si>
  <si>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</si>
  <si>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</si>
  <si>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</si>
  <si>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</si>
  <si>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</si>
  <si>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</si>
  <si>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</si>
  <si>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</si>
  <si>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</si>
  <si>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</si>
  <si>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</si>
  <si>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</si>
  <si>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</si>
  <si>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</si>
  <si>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</si>
  <si>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</si>
  <si>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</si>
  <si>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</si>
  <si>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</si>
  <si>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</si>
  <si>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</si>
  <si>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</si>
  <si>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</si>
  <si>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</si>
  <si>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</si>
  <si>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</si>
  <si>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</si>
  <si>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</si>
  <si>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</si>
  <si>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</si>
  <si>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</si>
  <si>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</si>
  <si>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</si>
  <si>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</si>
  <si>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</si>
  <si>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</si>
  <si>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</si>
  <si>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</si>
  <si>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</si>
  <si>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</si>
  <si>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</si>
  <si>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</si>
  <si>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</si>
  <si>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</si>
  <si>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</si>
  <si>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</si>
  <si>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</si>
  <si>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</si>
  <si>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</si>
  <si>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</si>
  <si>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</si>
  <si>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</si>
  <si>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</si>
  <si>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</si>
  <si>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</si>
  <si>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</si>
  <si>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</si>
  <si>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</si>
  <si>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</si>
  <si>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</si>
  <si>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</si>
  <si>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</si>
  <si>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</si>
  <si>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</si>
  <si>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</si>
  <si>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</si>
  <si>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</si>
  <si>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</si>
  <si>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</si>
  <si>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</si>
  <si>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</si>
  <si>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</si>
  <si>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</si>
  <si>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</si>
  <si>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</si>
  <si>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</si>
  <si>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</si>
  <si>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</si>
  <si>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</si>
  <si>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</si>
  <si>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</si>
  <si>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</si>
  <si>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</si>
  <si>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</si>
  <si>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</si>
  <si>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</si>
  <si>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</si>
  <si>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</si>
  <si>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</si>
  <si>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</si>
  <si>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</si>
  <si>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</si>
  <si>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</si>
  <si>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</si>
  <si>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</si>
  <si>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</si>
  <si>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</si>
  <si>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</si>
  <si>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</si>
  <si>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</si>
  <si>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</si>
  <si>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</si>
  <si>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</si>
  <si>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</si>
  <si>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</si>
  <si>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</si>
  <si>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</si>
  <si>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</si>
  <si>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</si>
  <si>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</si>
  <si>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</si>
  <si>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</si>
  <si>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</si>
  <si>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</si>
  <si>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</si>
  <si>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</si>
  <si>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</si>
  <si>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</si>
  <si>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</si>
  <si>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</si>
  <si>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</si>
  <si>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</si>
  <si>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</si>
  <si>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</si>
  <si>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</si>
  <si>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</si>
  <si>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</si>
  <si>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</si>
  <si>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</si>
  <si>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</si>
  <si>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</si>
  <si>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</si>
  <si>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</si>
  <si>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</si>
  <si>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</si>
  <si>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</si>
  <si>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</si>
  <si>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</si>
  <si>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</si>
  <si>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</si>
  <si>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</si>
  <si>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</si>
  <si>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</si>
  <si>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</si>
  <si>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</si>
  <si>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</si>
  <si>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</si>
  <si>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</si>
  <si>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</si>
  <si>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</si>
  <si>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</si>
  <si>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</si>
  <si>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</si>
  <si>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</si>
  <si>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</si>
  <si>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</si>
  <si>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</si>
  <si>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</si>
  <si>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</si>
  <si>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</si>
  <si>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</si>
  <si>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</si>
  <si>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</si>
  <si>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</si>
  <si>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</si>
  <si>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</si>
  <si>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</si>
  <si>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</si>
  <si>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</si>
  <si>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</si>
  <si>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</si>
  <si>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</si>
  <si>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</si>
  <si>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</si>
  <si>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</si>
  <si>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</si>
  <si>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</si>
  <si>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</si>
  <si>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</si>
  <si>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</si>
  <si>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</si>
  <si>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</si>
  <si>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</si>
  <si>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</si>
  <si>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</si>
  <si>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</si>
  <si>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</si>
  <si>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</si>
  <si>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</si>
  <si>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</si>
  <si>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</si>
  <si>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</si>
  <si>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</si>
  <si>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</si>
  <si>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</si>
  <si>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</si>
  <si>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</si>
  <si>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</si>
  <si>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</si>
  <si>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</si>
  <si>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</si>
  <si>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</si>
  <si>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</si>
  <si>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</si>
  <si>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</si>
  <si>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</si>
  <si>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</si>
  <si>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</si>
  <si>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</si>
  <si>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</si>
  <si>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</si>
  <si>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</si>
  <si>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</si>
  <si>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</si>
  <si>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</si>
  <si>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</si>
  <si>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</si>
  <si>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</si>
  <si>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</si>
  <si>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</si>
  <si>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</si>
  <si>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</si>
  <si>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</si>
  <si>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</si>
  <si>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</si>
  <si>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</si>
  <si>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No PCM</t>
  </si>
  <si>
    <t xml:space="preserve">	2025-10-01 19:20:23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</si>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</sst>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7" totalsRowShown="0" headerRowDxfId="15" dataDxfId="14" headerRowBorderDxfId="12" tableBorderDxfId="13">
  <autoFilter ref="A1:L3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268.9632108796286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15.342227083332546</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45931.911636805555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45931.911636805555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45931.911636805555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45931.911636805555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45931.911636805555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45931.911636805555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45931.911636805555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45931.911636805555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45931.911636805555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45931.911636805555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45931.911636805555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45931.911636805555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45931.911636805555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45931.911636805555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45931.911636805555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45931.911636805555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45931.911636805555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45931.911636805555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45931.911636805555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45931.911636805555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45931.911636805555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45931.911636805555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45931.911636805555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45931.911636805555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45931.911636805555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45931.911636805555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45931.911636805555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45931.911636805555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45931.911636805555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45931.911636805555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45931.911636805555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45931.911636805555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45931.911636805555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45931.911636805555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45931.911636805555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45931.911636805555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45931.911636805555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45931.911636805555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45931.911636805555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45931.911636805555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45931.911636805555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45931.911636805555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45931.911636805555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45931.911636805555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45931.911636805555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45931.911636805555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45931.911636805555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45931.911636805555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45931.911636805555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45931.911636805555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45931.911636805555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45931.911636805555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45931.911636805555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45931.911636805555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45931.911636805555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45931.911636805555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45931.911636805555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45931.911636805555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45931.911636805555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45931.911636805555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45931.911636805555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45931.911636805555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45931.911636805555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45931.911636805555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45931.911636805555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45931.911636805555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45931.911636805555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45931.911636805555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45931.911636805555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45931.911636805555</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64B958D9-CF36-4213-B4D1-B3B1E6501F5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240.25985439814394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125.18455347222334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106.91179884259327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8.6860696759249549</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45931.911636805555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45931.911636805555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45931.911636805555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45931.911636805555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45931.911636805555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45931.911636805555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45931.911636805555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45931.911636805555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45931.911636805555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45931.911636805555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45931.911636805555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45931.911636805555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45931.911636805555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45931.911636805555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45931.911636805555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45931.911636805555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45931.911636805555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45931.911636805555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45931.911636805555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45931.911636805555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45931.911636805555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45931.911636805555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45931.911636805555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45931.911636805555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45931.911636805555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45931.911636805555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45931.911636805555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45931.911636805555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45931.911636805555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45931.911636805555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45931.911636805555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45931.911636805555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45931.911636805555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45931.911636805555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45931.911636805555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45931.911636805555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45931.911636805555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45931.911636805555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45931.911636805555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45931.911636805555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45931.911636805555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45931.911636805555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45931.911636805555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45931.911636805555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45931.911636805555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45931.911636805555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45931.911636805555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45931.911636805555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45931.911636805555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45931.911636805555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45931.911636805555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45931.911636805555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45931.911636805555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45931.911636805555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45931.911636805555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45931.911636805555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45931.911636805555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45931.911636805555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45931.911636805555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45931.911636805555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45931.911636805555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45931.911636805555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45931.911636805555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45931.911636805555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45931.911636805555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45931.911636805555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45931.911636805555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45931.911636805555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45931.911636805555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45931.911636805555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45931.911636805555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45931.911636805555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45931.911636805555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45931.911636805555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45931.911636805555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45931.911636805555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45931.911636805555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45931.911636805555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45931.911636805555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45931.911636805555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45931.911636805555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45931.911636805555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45931.911636805555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45931.911636805555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45931.911636805555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45931.911636805555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45931.911636805555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45931.911636805555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45931.911636805555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45931.911636805555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45931.911636805555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45931.911636805555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45931.911636805555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45931.911636805555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45931.911636805555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45931.911636805555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45931.911636805555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45931.911636805555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45931.911636805555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45931.911636805555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45931.911636805555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45931.911636805555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45931.911636805555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45931.911636805555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45931.911636805555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45931.911636805555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45931.911636805555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45931.911636805555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45931.911636805555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45931.911636805555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45931.911636805555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45931.911636805555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45931.911636805555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45931.911636805555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45931.911636805555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45931.911636805555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45931.911636805555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45931.911636805555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45931.911636805555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45931.911636805555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45931.911636805555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45931.911636805555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45931.911636805555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45931.911636805555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45931.911636805555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45931.911636805555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45931.911636805555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45931.911636805555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45931.911636805555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45931.911636805555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45931.911636805555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45931.911636805555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45931.911636805555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45931.911636805555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45931.911636805555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45931.911636805555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45931.911636805555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45931.911636805555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45931.911636805555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45931.911636805555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45931.911636805555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45931.911636805555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45931.911636805555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45931.911636805555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45931.911636805555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45931.911636805555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45931.911636805555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45931.911636805555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45931.911636805555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45931.911636805555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45931.911636805555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45931.911636805555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45931.911636805555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45931.911636805555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45931.911636805555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45931.911636805555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45931.911636805555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45931.911636805555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45931.911636805555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45931.911636805555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45931.911636805555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45931.911636805555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45931.911636805555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45931.911636805555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45931.911636805555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45931.911636805555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45931.911636805555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45931.911636805555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45931.911636805555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45931.911636805555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45931.911636805555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45931.911636805555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45931.911636805555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45931.911636805555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45931.911636805555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45931.911636805555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45931.911636805555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45931.911636805555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45931.911636805555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45931.911636805555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45931.911636805555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45931.911636805555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45931.911636805555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45931.911636805555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45931.911636805555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45931.911636805555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45931.911636805555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45931.911636805555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45931.911636805555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45931.911636805555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45931.911636805555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45931.911636805555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45931.911636805555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45931.911636805555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45931.911636805555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45931.911636805555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45931.911636805555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45931.911636805555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45931.911636805555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45931.911636805555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45931.911636805555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45931.911636805555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45931.911636805555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45931.911636805555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45931.911636805555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45931.911636805555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45931.911636805555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45931.911636805555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45931.911636805555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45931.911636805555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45931.911636805555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45931.911636805555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45931.911636805555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45931.911636805555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45931.911636805555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45931.911636805555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45931.911636805555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45931.911636805555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45931.911636805555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45931.911636805555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45931.911636805555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45931.911636805555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45931.911636805555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45931.911636805555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45931.911636805555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45931.911636805555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45931.911636805555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45931.911636805555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45931.911636805555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45931.911636805555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45931.911636805555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45931.911636805555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45931.911636805555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45931.911636805555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45931.911636805555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45931.911636805555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45931.911636805555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45931.911636805555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45931.911636805555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45931.911636805555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45931.911636805555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45931.911636805555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45931.911636805555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45931.911636805555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45931.911636805555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45931.911636805555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45931.911636805555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45931.911636805555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45931.911636805555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45931.911636805555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45931.911636805555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45931.911636805555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45931.911636805555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45931.911636805555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45931.911636805555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45931.911636805555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45931.911636805555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45931.911636805555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45931.911636805555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45931.911636805555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45931.911636805555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45931.911636805555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45931.911636805555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45931.911636805555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45931.911636805555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45931.911636805555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45931.911636805555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45931.911636805555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45931.911636805555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45931.911636805555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45931.911636805555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45931.911636805555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45931.911636805555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45931.911636805555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45931.911636805555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45931.911636805555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45931.911636805555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45931.911636805555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45931.911636805555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45931.911636805555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45931.911636805555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45931.911636805555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45931.911636805555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45931.911636805555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45931.911636805555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45931.911636805555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45931.911636805555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45931.911636805555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45931.911636805555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45931.911636805555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45931.911636805555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45931.911636805555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45931.911636805555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45931.911636805555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45931.911636805555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45931.911636805555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45931.911636805555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45931.911636805555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45931.911636805555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45931.911636805555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45931.911636805555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45931.911636805555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45931.911636805555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45931.911636805555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45931.911636805555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45931.911636805555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45931.911636805555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45931.911636805555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45931.911636805555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45931.911636805555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45931.911636805555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45931.911636805555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45931.911636805555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45931.911636805555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45931.911636805555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45931.911636805555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45931.911636805555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45931.911636805555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45931.911636805555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45931.911636805555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45931.911636805555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45931.911636805555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45931.911636805555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45931.911636805555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45931.911636805555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45931.911636805555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45931.911636805555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45931.911636805555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45931.911636805555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45931.911636805555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45931.911636805555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45931.911636805555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45931.911636805555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45931.911636805555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45931.911636805555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45931.911636805555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45931.911636805555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45931.911636805555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45931.911636805555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45931.911636805555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45931.911636805555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45931.911636805555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45931.911636805555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45931.911636805555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45931.911636805555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45931.911636805555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45931.911636805555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45931.911636805555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45931.911636805555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45931.911636805555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45931.911636805555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45931.911636805555</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45931.911636805555</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45931.911636805555</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45931.911636805555</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45931.911636805555</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45931.911636805555</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45931.911636805555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45931.911636805555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45931.911636805555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45931.911636805555</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45931.911636805555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45931.911636805555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45931.911636805555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45931.911636805555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45931.911636805555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45931.911636805555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45931.911636805555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45931.911636805555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45931.911636805555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45931.911636805555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45931.911636805555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45931.911636805555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45931.911636805555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45931.911636805555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45931.911636805555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45931.911636805555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45931.911636805555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45931.911636805555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45931.911636805555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45931.911636805555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45931.911636805555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45931.911636805555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45931.911636805555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45931.911636805555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45931.911636805555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45931.911636805555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45931.911636805555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45931.911636805555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45931.911636805555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45931.911636805555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45931.911636805555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45931.911636805555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45931.911636805555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45931.911636805555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45931.911636805555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45931.911636805555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45931.911636805555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45931.911636805555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45931.911636805555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45931.911636805555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45931.911636805555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45931.911636805555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45931.911636805555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45931.911636805555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45931.911636805555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45931.911636805555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45931.911636805555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45931.911636805555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45931.911636805555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45931.911636805555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45931.911636805555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45931.911636805555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45931.911636805555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45931.911636805555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45931.911636805555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45931.911636805555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45931.911636805555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45931.911636805555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45931.911636805555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45931.911636805555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45931.911636805555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45931.911636805555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45931.911636805555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45931.911636805555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45931.911636805555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45931.911636805555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45931.911636805555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45931.911636805555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45931.911636805555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45931.911636805555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45931.911636805555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45931.911636805555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45931.911636805555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45931.911636805555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45931.911636805555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45931.911636805555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45931.911636805555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45931.911636805555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45931.911636805555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45931.911636805555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45931.911636805555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45931.911636805555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45931.911636805555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45931.911636805555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45931.911636805555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45931.911636805555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45931.911636805555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45931.911636805555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45931.911636805555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45931.911636805555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45931.911636805555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45931.911636805555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45931.911636805555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45931.911636805555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45931.911636805555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45931.911636805555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45931.911636805555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45931.911636805555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45931.911636805555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45931.911636805555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45931.911636805555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45931.911636805555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45931.911636805555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45931.911636805555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45931.911636805555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45931.911636805555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45931.911636805555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45931.911636805555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45931.911636805555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45931.911636805555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45931.911636805555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45931.911636805555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45931.911636805555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45931.911636805555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45931.911636805555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45931.911636805555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45931.911636805555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45931.911636805555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45931.911636805555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45931.911636805555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45931.911636805555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45931.911636805555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45931.911636805555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45931.911636805555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45931.911636805555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45931.911636805555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45931.911636805555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45931.911636805555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45931.911636805555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45931.911636805555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45931.911636805555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45931.911636805555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45931.911636805555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45931.911636805555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45931.911636805555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45931.911636805555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45931.911636805555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45931.911636805555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45931.911636805555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45931.911636805555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45931.911636805555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45931.911636805555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45931.911636805555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45931.911636805555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45931.911636805555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45931.911636805555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45931.911636805555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45931.911636805555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45931.911636805555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45931.911636805555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45931.911636805555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45931.911636805555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45931.911636805555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45931.911636805555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45931.911636805555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45931.911636805555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45931.911636805555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45931.911636805555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45931.911636805555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45931.911636805555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45931.911636805555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45931.911636805555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45931.911636805555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45931.911636805555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45931.911636805555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45931.911636805555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45931.911636805555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45931.911636805555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45931.911636805555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45931.911636805555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45931.911636805555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45931.911636805555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45931.911636805555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45931.911636805555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45931.911636805555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45931.911636805555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45931.911636805555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45931.911636805555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45931.911636805555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45931.911636805555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45931.911636805555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45931.911636805555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45931.911636805555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45931.911636805555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45931.911636805555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45931.911636805555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45931.911636805555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45931.911636805555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45931.911636805555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45931.911636805555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45931.911636805555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45931.911636805555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45931.911636805555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45931.911636805555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45931.911636805555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45931.911636805555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45931.911636805555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45931.911636805555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45931.911636805555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45931.911636805555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45931.911636805555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45931.911636805555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45931.911636805555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45931.911636805555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45931.911636805555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45931.911636805555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45931.911636805555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45931.911636805555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45931.911636805555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45931.911636805555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45931.911636805555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45931.911636805555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45931.911636805555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45931.911636805555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45931.911636805555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45931.911636805555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45931.911636805555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45931.911636805555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45931.911636805555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45931.911636805555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45931.911636805555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45931.911636805555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45931.911636805555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45931.911636805555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45931.911636805555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45931.911636805555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45931.911636805555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45931.911636805555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45931.911636805555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45931.911636805555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45931.911636805555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45931.911636805555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45931.911636805555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45931.911636805555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45931.911636805555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45931.911636805555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45931.911636805555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45931.911636805555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45931.911636805555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45931.911636805555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45931.911636805555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45931.911636805555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45931.911636805555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45931.911636805555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45931.911636805555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45931.911636805555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45931.911636805555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45931.911636805555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45931.911636805555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45931.911636805555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45931.911636805555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45931.911636805555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45931.911636805555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45931.911636805555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45931.911636805555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45931.911636805555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45931.911636805555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45931.911636805555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45931.911636805555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45931.911636805555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45931.911636805555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45931.911636805555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45931.911636805555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45931.911636805555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45931.911636805555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45931.911636805555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45931.911636805555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45931.911636805555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45931.911636805555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45931.911636805555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45931.911636805555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45931.911636805555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45931.911636805555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45931.911636805555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45931.911636805555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45931.911636805555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45931.911636805555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45931.911636805555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45931.911636805555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45931.911636805555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45931.911636805555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45931.911636805555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45931.911636805555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45931.911636805555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45931.911636805555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45931.911636805555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45931.911636805555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45931.911636805555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45931.911636805555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45931.911636805555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45931.911636805555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45931.911636805555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45931.911636805555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45931.911636805555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45931.911636805555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45931.911636805555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45931.911636805555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45931.911636805555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45931.911636805555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45931.911636805555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45931.911636805555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45931.911636805555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45931.911636805555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45931.911636805555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45931.911636805555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45931.911636805555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45931.911636805555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45931.911636805555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45931.911636805555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45931.911636805555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45931.911636805555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45931.911636805555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45931.911636805555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45931.911636805555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45931.911636805555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45931.911636805555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45931.911636805555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45931.911636805555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45931.911636805555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45931.911636805555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45931.911636805555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45931.911636805555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45931.911636805555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45931.911636805555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45931.911636805555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45931.911636805555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45931.911636805555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45931.911636805555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45931.911636805555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45931.911636805555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45931.911636805555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45931.911636805555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45931.911636805555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45931.911636805555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45931.911636805555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45931.911636805555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45931.911636805555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45931.911636805555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45931.911636805555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45931.911636805555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45931.911636805555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45931.911636805555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45931.911636805555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45931.911636805555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45931.911636805555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45931.911636805555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45931.911636805555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45931.911636805555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45931.911636805555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45931.911636805555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45931.911636805555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45931.911636805555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45931.911636805555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45931.911636805555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45931.911636805555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45931.911636805555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45931.911636805555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45931.911636805555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45931.911636805555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45931.911636805555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45931.911636805555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45931.911636805555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45931.911636805555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45931.911636805555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45931.911636805555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45931.911636805555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45931.911636805555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45931.911636805555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45931.911636805555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45931.911636805555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45931.911636805555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45931.911636805555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45931.911636805555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45931.911636805555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45931.911636805555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45931.911636805555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45931.911636805555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45931.911636805555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45931.911636805555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45931.911636805555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45931.911636805555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45931.911636805555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45931.911636805555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45931.911636805555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45931.911636805555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45931.911636805555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45931.911636805555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45931.911636805555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45931.911636805555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45931.911636805555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45931.911636805555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45931.911636805555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45931.911636805555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45931.911636805555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45931.911636805555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45931.911636805555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45931.911636805555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45931.911636805555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45931.911636805555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45931.911636805555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45931.911636805555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45931.911636805555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45931.911636805555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45931.911636805555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45931.911636805555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45931.911636805555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45931.911636805555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45931.911636805555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45931.911636805555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45931.911636805555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45931.911636805555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45931.911636805555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45931.911636805555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45931.911636805555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45931.911636805555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45931.911636805555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45931.911636805555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45931.911636805555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45931.911636805555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45931.911636805555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45931.911636805555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45931.911636805555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45931.911636805555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45931.911636805555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45931.911636805555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45931.911636805555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45931.911636805555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45931.911636805555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45931.911636805555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45931.911636805555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45931.911636805555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45931.911636805555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45931.911636805555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45931.911636805555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45931.911636805555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45931.911636805555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45931.911636805555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45931.911636805555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45931.911636805555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45931.911636805555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45931.911636805555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45931.911636805555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45931.911636805555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45931.911636805555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45931.911636805555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45931.911636805555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45931.911636805555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45931.911636805555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45931.911636805555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45931.911636805555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45931.911636805555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45931.911636805555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45931.911636805555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45931.911636805555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45931.911636805555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45931.911636805555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45931.911636805555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45931.911636805555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45931.911636805555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45931.911636805555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45931.911636805555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45931.911636805555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45931.911636805555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45931.911636805555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45931.911636805555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45931.911636805555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45931.911636805555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45931.911636805555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45931.911636805555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45931.911636805555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45931.911636805555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45931.911636805555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45931.911636805555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45931.911636805555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45931.911636805555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45931.911636805555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45931.911636805555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45931.911636805555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45931.911636805555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45931.911636805555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45931.911636805555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45931.911636805555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45931.911636805555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45931.911636805555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45931.911636805555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45931.911636805555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45931.911636805555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45931.911636805555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45931.911636805555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45931.911636805555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45931.911636805555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45931.911636805555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45931.911636805555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45931.911636805555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45931.911636805555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45931.911636805555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45931.911636805555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45931.911636805555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45931.911636805555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45931.911636805555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45931.911636805555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45931.911636805555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45931.911636805555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45931.911636805555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45931.911636805555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45931.911636805555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45931.911636805555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45931.911636805555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45931.911636805555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45931.911636805555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45931.911636805555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45931.911636805555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45931.911636805555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45931.911636805555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45931.911636805555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45931.911636805555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45931.911636805555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45931.911636805555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45931.911636805555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45931.911636805555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45931.911636805555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45931.911636805555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45931.911636805555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45931.911636805555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45931.911636805555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45931.911636805555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45931.911636805555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45931.911636805555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45931.911636805555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45931.911636805555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45931.911636805555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45931.911636805555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45931.911636805555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45931.911636805555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45931.911636805555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45931.911636805555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45931.911636805555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45931.911636805555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45931.911636805555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45931.911636805555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45931.911636805555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45931.911636805555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45931.911636805555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45931.911636805555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45931.911636805555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45931.911636805555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45931.911636805555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45931.911636805555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45931.911636805555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45931.911636805555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45931.911636805555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45931.911636805555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45931.911636805555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45931.911636805555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45931.911636805555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45931.911636805555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45931.911636805555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45931.911636805555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45931.911636805555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45931.911636805555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45931.911636805555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45931.911636805555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45931.911636805555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45931.911636805555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45931.911636805555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45931.911636805555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45931.911636805555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45931.911636805555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45931.911636805555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45931.911636805555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45931.911636805555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45931.911636805555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45931.911636805555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45931.911636805555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45931.911636805555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45931.911636805555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45931.911636805555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45931.911636805555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45931.911636805555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45931.911636805555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45931.911636805555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45931.911636805555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45931.911636805555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45931.911636805555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45931.911636805555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45931.911636805555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45931.911636805555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45931.911636805555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45931.911636805555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45931.911636805555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45931.911636805555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45931.911636805555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45931.911636805555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45931.911636805555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45931.911636805555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45931.911636805555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45931.911636805555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45931.911636805555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45931.911636805555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45931.911636805555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45931.911636805555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45931.911636805555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45931.911636805555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45931.911636805555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45931.911636805555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45931.911636805555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45931.911636805555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45931.911636805555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45931.911636805555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45931.911636805555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45931.911636805555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45931.911636805555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45931.911636805555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45931.911636805555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45931.911636805555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45931.911636805555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45931.911636805555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45931.911636805555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45931.911636805555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45931.911636805555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45931.911636805555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45931.911636805555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45931.911636805555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45931.911636805555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45931.911636805555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45931.911636805555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45931.911636805555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45931.911636805555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45931.911636805555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45931.911636805555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45931.911636805555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45931.911636805555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45931.911636805555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45931.911636805555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45931.911636805555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45931.911636805555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45931.911636805555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45931.911636805555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45931.911636805555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45931.911636805555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45931.911636805555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45931.911636805555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45931.911636805555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45931.911636805555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45931.911636805555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45931.911636805555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45931.911636805555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45931.911636805555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45931.911636805555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45931.911636805555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45931.911636805555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45931.911636805555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45931.911636805555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45931.911636805555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45931.911636805555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45931.911636805555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45931.911636805555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45931.911636805555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45931.911636805555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45931.911636805555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45931.911636805555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45931.911636805555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45931.911636805555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45931.911636805555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45931.911636805555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45931.911636805555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45931.911636805555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45931.911636805555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45931.911636805555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45931.911636805555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45931.911636805555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45931.911636805555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45931.911636805555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45931.911636805555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45931.911636805555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45931.911636805555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45931.911636805555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45931.911636805555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45931.911636805555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45931.911636805555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45931.911636805555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45931.911636805555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45931.911636805555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45931.911636805555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45931.911636805555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45931.911636805555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45931.911636805555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45931.911636805555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45931.911636805555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45931.911636805555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45931.911636805555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45931.911636805555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45931.911636805555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45931.911636805555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45931.911636805555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45931.911636805555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45931.911636805555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45931.911636805555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45931.911636805555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45931.911636805555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45931.911636805555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45931.911636805555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45931.911636805555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45931.911636805555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45931.911636805555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45931.911636805555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45931.911636805555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45931.911636805555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45931.911636805555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45931.911636805555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45931.911636805555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45931.911636805555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45931.911636805555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45931.911636805555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45931.911636805555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45931.911636805555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45931.911636805555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45931.911636805555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45931.911636805555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45931.911636805555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45931.911636805555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45931.911636805555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45931.911636805555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45931.911636805555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45931.911636805555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45931.911636805555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45931.911636805555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45931.911636805555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45931.911636805555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45931.911636805555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45931.911636805555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45931.911636805555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45931.911636805555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45931.911636805555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45931.911636805555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45931.911636805555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45931.911636805555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45931.911636805555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45931.911636805555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45931.911636805555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45931.911636805555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45931.911636805555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45931.911636805555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45931.911636805555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45931.911636805555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45931.911636805555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45931.911636805555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45931.911636805555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45931.911636805555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45931.911636805555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45931.911636805555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45931.911636805555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45931.911636805555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45931.911636805555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45931.911636805555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45931.911636805555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45931.911636805555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45931.911636805555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45931.911636805555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45931.911636805555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45931.911636805555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45931.911636805555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45931.911636805555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45931.911636805555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45931.911636805555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45931.911636805555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45931.911636805555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45931.911636805555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45931.911636805555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45931.911636805555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45931.911636805555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45931.911636805555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45931.911636805555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45931.911636805555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45931.911636805555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45931.911636805555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45931.911636805555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45931.911636805555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45931.911636805555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45931.911636805555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45931.911636805555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45931.911636805555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45931.911636805555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45931.911636805555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45931.911636805555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45931.911636805555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45931.911636805555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45931.911636805555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45931.911636805555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45931.911636805555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45931.911636805555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45931.911636805555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45931.911636805555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45931.911636805555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45931.911636805555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45931.911636805555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45931.911636805555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45931.911636805555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45931.911636805555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45931.911636805555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45931.911636805555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45931.911636805555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45931.911636805555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45931.911636805555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45931.911636805555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45931.911636805555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45931.911636805555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45931.911636805555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45931.911636805555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45931.911636805555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45931.911636805555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45931.911636805555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45931.911636805555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45931.911636805555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45931.911636805555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45931.911636805555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45931.911636805555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45931.911636805555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45931.911636805555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45931.911636805555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45931.911636805555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45931.911636805555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45931.911636805555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45931.911636805555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45931.911636805555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45931.911636805555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45931.911636805555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45931.911636805555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45931.911636805555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45931.911636805555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45931.911636805555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45931.911636805555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45931.911636805555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45931.911636805555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45931.911636805555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45931.911636805555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45931.911636805555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45931.911636805555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45931.911636805555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45931.911636805555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45931.911636805555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45931.911636805555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45931.911636805555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45931.911636805555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45931.911636805555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45931.911636805555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45931.911636805555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45931.911636805555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45931.911636805555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45931.911636805555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45931.911636805555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45931.911636805555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45931.911636805555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45931.911636805555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45931.911636805555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45931.911636805555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45931.911636805555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45931.911636805555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45931.911636805555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45931.911636805555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45931.911636805555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45931.911636805555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45931.911636805555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45931.911636805555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45931.911636805555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45931.911636805555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45931.911636805555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45931.911636805555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45931.911636805555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45931.911636805555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45931.911636805555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45931.911636805555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45931.911636805555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45931.911636805555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45931.911636805555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45931.911636805555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45931.911636805555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45931.911636805555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45931.911636805555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45931.911636805555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45931.911636805555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45931.911636805555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45931.911636805555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45931.911636805555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45931.911636805555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45931.911636805555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45931.911636805555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45931.911636805555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45931.911636805555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45931.911636805555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45931.911636805555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45931.911636805555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45931.911636805555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45931.911636805555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45931.911636805555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45931.911636805555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45931.911636805555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45931.911636805555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45931.911636805555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45931.911636805555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45931.911636805555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45931.911636805555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45931.911636805555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45931.911636805555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45931.911636805555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45931.911636805555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45931.911636805555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45931.911636805555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45931.911636805555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45931.911636805555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45931.911636805555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45931.911636805555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45931.911636805555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45931.911636805555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45931.911636805555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45931.911636805555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45931.911636805555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45931.911636805555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45931.911636805555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45931.911636805555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45931.911636805555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45931.911636805555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45931.911636805555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45931.911636805555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45931.911636805555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45931.911636805555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45931.911636805555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45931.911636805555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45931.911636805555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45931.911636805555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45931.911636805555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45931.911636805555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45931.911636805555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45931.911636805555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45931.911636805555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45931.911636805555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45931.911636805555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45931.911636805555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45931.911636805555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45931.911636805555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45931.911636805555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45931.911636805555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45931.911636805555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45931.911636805555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45931.911636805555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45931.911636805555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45931.911636805555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45931.911636805555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45931.911636805555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45931.911636805555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45931.911636805555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45931.911636805555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45931.911636805555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45931.911636805555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45931.911636805555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45931.911636805555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45931.911636805555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45931.911636805555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45931.911636805555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45931.911636805555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45931.911636805555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45931.911636805555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45931.911636805555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45931.911636805555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45931.911636805555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45931.911636805555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45931.911636805555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45931.911636805555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45931.911636805555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45931.911636805555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45931.911636805555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45931.911636805555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45931.911636805555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45931.911636805555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45931.911636805555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45931.911636805555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45931.911636805555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45931.911636805555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45931.911636805555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45931.911636805555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45931.911636805555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45931.911636805555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45931.911636805555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45931.911636805555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45931.911636805555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45931.911636805555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45931.911636805555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45931.911636805555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45931.911636805555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45931.911636805555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45931.911636805555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45931.911636805555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45931.911636805555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45931.911636805555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45931.911636805555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45931.911636805555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45931.911636805555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45931.911636805555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45931.911636805555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45931.911636805555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45931.911636805555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45931.911636805555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45931.911636805555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45931.911636805555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45931.911636805555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45931.911636805555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45931.911636805555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45931.911636805555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45931.911636805555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45931.911636805555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45931.911636805555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45931.911636805555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45931.911636805555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45931.911636805555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45931.911636805555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45931.911636805555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45931.911636805555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45931.911636805555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45931.911636805555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45931.911636805555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45931.911636805555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45931.911636805555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45931.911636805555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45931.911636805555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45931.911636805555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45931.911636805555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45931.911636805555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45931.911636805555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45931.911636805555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45931.911636805555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45931.911636805555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45931.911636805555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45931.911636805555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45931.911636805555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45931.911636805555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45931.911636805555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45931.911636805555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45931.911636805555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45931.911636805555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45931.911636805555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45931.911636805555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45931.911636805555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45931.911636805555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45931.911636805555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45931.911636805555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45931.911636805555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45931.911636805555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45931.911636805555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45931.911636805555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45931.911636805555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45931.911636805555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45931.911636805555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45931.911636805555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45931.911636805555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45931.911636805555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45931.911636805555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45931.911636805555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45931.911636805555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45931.911636805555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45931.911636805555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45931.911636805555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45931.911636805555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45931.911636805555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45931.911636805555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45931.911636805555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45931.911636805555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45931.911636805555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45931.911636805555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45931.911636805555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45931.911636805555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45931.911636805555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45931.911636805555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45931.911636805555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45931.911636805555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45931.911636805555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45931.911636805555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45931.911636805555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45931.911636805555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45931.911636805555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45931.911636805555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45931.911636805555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45931.911636805555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45931.911636805555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45931.911636805555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45931.911636805555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45931.911636805555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45931.911636805555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45931.911636805555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45931.911636805555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45931.911636805555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45931.911636805555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45931.911636805555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45931.911636805555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45931.911636805555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45931.911636805555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45931.911636805555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45931.911636805555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45931.911636805555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45931.911636805555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45931.911636805555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45931.911636805555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45931.911636805555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45931.911636805555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45931.911636805555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45931.911636805555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45931.911636805555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45931.911636805555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45931.911636805555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45931.911636805555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45931.911636805555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45931.911636805555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45931.911636805555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45931.911636805555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45931.911636805555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45931.911636805555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45931.911636805555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45931.911636805555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45931.911636805555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45931.911636805555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45931.911636805555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45931.911636805555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45931.911636805555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45931.911636805555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45931.911636805555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45931.911636805555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45931.911636805555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45931.911636805555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45931.911636805555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45931.911636805555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45931.911636805555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45931.911636805555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45931.911636805555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45931.911636805555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45931.911636805555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45931.911636805555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45931.911636805555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45931.911636805555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45931.911636805555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45931.911636805555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45931.911636805555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45931.911636805555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45931.911636805555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45931.911636805555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45931.911636805555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45931.911636805555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45931.911636805555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45931.911636805555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45931.911636805555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45931.911636805555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45931.911636805555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45931.911636805555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45931.911636805555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45931.911636805555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45931.911636805555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45931.911636805555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45931.911636805555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45931.911636805555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45931.911636805555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45931.911636805555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45931.911636805555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45931.911636805555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45931.911636805555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45931.911636805555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45931.911636805555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45931.911636805555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45931.911636805555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45931.911636805555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45931.911636805555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45931.911636805555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45931.911636805555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45931.911636805555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45931.911636805555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45931.911636805555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45931.911636805555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45931.911636805555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45931.911636805555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45931.911636805555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45931.911636805555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45931.911636805555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45931.911636805555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45931.911636805555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45931.911636805555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45931.911636805555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45931.911636805555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45931.911636805555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45931.911636805555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45931.911636805555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45931.911636805555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45931.911636805555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45931.911636805555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45931.911636805555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45931.911636805555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45931.911636805555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45931.911636805555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45931.911636805555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45931.911636805555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45931.911636805555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45931.911636805555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45931.911636805555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45931.911636805555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45931.911636805555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45931.911636805555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45931.911636805555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45931.911636805555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45931.911636805555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45931.911636805555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45931.911636805555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45931.911636805555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45931.911636805555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45931.911636805555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45931.911636805555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45931.911636805555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45931.911636805555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45931.911636805555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45931.911636805555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45931.911636805555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45931.911636805555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45931.911636805555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45931.911636805555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45931.911636805555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45931.911636805555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45931.911636805555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45931.911636805555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45931.911636805555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45931.911636805555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45931.911636805555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45931.911636805555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45931.911636805555</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228.43091921295854</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1.0213590277780895</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36244</v>
      </c>
      <c r="E4" s="112" t="s">
        <v>38964</v>
      </c>
      <c r="F4" s="113">
        <v>45931.888888888891</v>
      </c>
      <c r="G4" s="114">
        <f ca="1">IFERROR(NOW()-F4,"")</f>
        <v>2.2747916664229706E-2</v>
      </c>
      <c r="H4" s="113">
        <v>45931.883148148147</v>
      </c>
      <c r="I4" s="110" t="str">
        <f>IFERROR(VLOOKUP(D4,DB!A:F,6,0),"")</f>
        <v>Generator-SG</v>
      </c>
      <c r="J4" s="110" t="str">
        <f>IFERROR(VLOOKUP(D4,DB!A:G,7,0),"")</f>
        <v>Dead</v>
      </c>
      <c r="K4" s="115" t="s">
        <v>39062</v>
      </c>
      <c r="L4" s="107" t="str">
        <f>IFERROR(VLOOKUP(D4,DB!A:I,9,0),"")</f>
        <v>Latis</v>
      </c>
    </row>
    <row r="5" spans="1:16" ht="15" customHeight="1">
      <c r="A5" s="110"/>
      <c r="B5" s="110" t="str">
        <f>IFERROR(VLOOKUP(D5,DB!A:K,11,0),"")</f>
        <v/>
      </c>
      <c r="C5" s="111"/>
      <c r="D5" s="107"/>
      <c r="E5" s="112"/>
      <c r="F5" s="113"/>
      <c r="G5" s="114">
        <f ca="1">IFERROR(NOW()-F5,"")</f>
        <v>45931.911636805555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45931.911636805555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45931.911636805555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45931.911636805555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45931.911636805555</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4"/>
      <c r="E10" s="112"/>
      <c r="F10" s="113"/>
      <c r="G10" s="114">
        <f ca="1">IFERROR(NOW()-F10,"")</f>
        <v>45931.911636805555</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45931.911636805555</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45931.911636805555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45931.911636805555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45931.911636805555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45931.911636805555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45931.911636805555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45931.911636805555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45931.911636805555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45931.911636805555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45931.911636805555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45931.911636805555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45931.911636805555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45931.911636805555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45931.911636805555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45931.911636805555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45931.911636805555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45931.911636805555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45931.911636805555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45931.911636805555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45931.911636805555</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40.079576620366424</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5.722759490738099</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140"/>
      <c r="E4" s="37"/>
      <c r="F4" s="38"/>
      <c r="G4" s="39">
        <f ca="1">IFERROR(NOW()-F4,"-")</f>
        <v>45931.911636805555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45931.911636805555</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45931.911636805555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45931.911636805555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45931.911636805555</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45931.911636805555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45931.911636805555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45931.911636805555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45931.911636805555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45931.911636805555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45931.911636805555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45931.911636805555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45931.911636805555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45931.911636805555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45931.911636805555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45931.911636805555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45931.911636805555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45931.911636805555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45931.911636805555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45931.911636805555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45931.911636805555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45931.911636805555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45931.911636805555</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45931.911636805555</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45931.911636805555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45931.911636805555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45931.911636805555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45931.911636805555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45931.911636805555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45931.911636805555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45931.911636805555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45931.911636805555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45931.911636805555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45931.911636805555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45931.911636805555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45931.911636805555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45931.911636805555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45931.911636805555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45931.911636805555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45931.911636805555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45931.911636805555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45931.911636805555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45931.911636805555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45931.911636805555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45931.911636805555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45931.911636805555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45931.911636805555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45931.911636805555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45931.911636805555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45931.911636805555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45931.911636805555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45931.911636805555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45931.911636805555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45931.911636805555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45931.911636805555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45931.911636805555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45931.911636805555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45931.911636805555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45931.911636805555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45931.911636805555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45931.911636805555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45931.911636805555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45931.911636805555</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45931.911636805555</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45931.911636805555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45931.911636805555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45931.911636805555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45931.911636805555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45931.911636805555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45931.911636805555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45931.911636805555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45931.911636805555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45931.911636805555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45931.911636805555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45931.911636805555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45931.911636805555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45931.911636805555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45931.911636805555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45931.911636805555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45931.911636805555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45931.911636805555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45931.911636805555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45931.911636805555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45931.911636805555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45931.911636805555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45931.911636805555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45931.911636805555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45931.911636805555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45931.911636805555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45931.911636805555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45931.911636805555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45931.911636805555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45931.911636805555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45931.911636805555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45931.911636805555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45931.911636805555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45931.911636805555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45931.911636805555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45931.911636805555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45931.911636805555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45931.911636805555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45931.911636805555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45931.911636805555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45931.911636805555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45931.911636805555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45931.911636805555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45931.911636805555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45931.911636805555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45931.911636805555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45931.911636805555</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45931.911636805555</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45931.911636805555</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45931.911636805555</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45931.911636805555</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45931.911636805555</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45931.911636805555</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45931.911636805555</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45931.911636805555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45931.911636805555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45931.911636805555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45931.911636805555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45931.911636805555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45931.911636805555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45931.911636805555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45931.911636805555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45931.911636805555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45931.911636805555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45931.911636805555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45931.911636805555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45931.911636805555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45931.911636805555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45931.911636805555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45931.911636805555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45931.911636805555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45931.911636805555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45931.911636805555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45931.911636805555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45931.911636805555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45931.911636805555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45931.911636805555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45931.911636805555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45931.911636805555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45931.911636805555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45931.911636805555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45931.911636805555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45931.911636805555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45931.911636805555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45931.911636805555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45931.911636805555</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45931.911636805555</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45931.911636805555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45931.911636805555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45931.911636805555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45931.911636805555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45931.911636805555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45931.911636805555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45931.911636805555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45931.911636805555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45931.911636805555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45931.911636805555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45931.911636805555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45931.911636805555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45931.911636805555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45931.911636805555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45931.911636805555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45931.911636805555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45931.911636805555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45931.911636805555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45931.911636805555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45931.911636805555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45931.911636805555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45931.911636805555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45931.911636805555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45931.911636805555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45931.911636805555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45931.911636805555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45931.911636805555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45931.911636805555</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45931.911636805555</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45931.911636805555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45931.911636805555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45931.911636805555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45931.911636805555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45931.911636805555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45931.911636805555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45931.911636805555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45931.911636805555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45931.911636805555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45931.911636805555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45931.911636805555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45931.911636805555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45931.911636805555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45931.911636805555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45931.911636805555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45931.911636805555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45931.911636805555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45931.911636805555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45931.911636805555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45931.911636805555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45931.911636805555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45931.911636805555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45931.911636805555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45931.911636805555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45931.911636805555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45931.911636805555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45931.911636805555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45931.911636805555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45931.911636805555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45931.911636805555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45931.911636805555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45931.911636805555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45931.911636805555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45931.911636805555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45931.911636805555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45931.911636805555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45931.911636805555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45931.911636805555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45931.911636805555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45931.911636805555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45931.911636805555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45931.911636805555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45931.911636805555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45931.911636805555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45931.911636805555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45931.911636805555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45931.911636805555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45931.911636805555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45931.911636805555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45931.911636805555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45931.911636805555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45931.911636805555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45931.911636805555</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45931.911636805555</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7"/>
  <sheetViews>
    <sheetView tabSelected="1" workbookViewId="0">
      <selection activeCell="D9" sqref="D9"/>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39067</v>
      </c>
      <c r="B2" s="140" t="s">
        <v>5398</v>
      </c>
      <c r="C2" s="140">
        <v>1</v>
      </c>
      <c r="D2" s="140" t="s">
        <v>32861</v>
      </c>
      <c r="E2" s="140" t="s">
        <v>39068</v>
      </c>
      <c r="F2" s="141">
        <v>45929.14371527778</v>
      </c>
      <c r="G2" s="142">
        <f ca="1">IFERROR(NOW()-F2,"-")</f>
        <v>2.7679215277748881</v>
      </c>
      <c r="H2" s="140">
        <v>45929.455266203702</v>
      </c>
      <c r="I2" s="140" t="str">
        <f>IFERROR(VLOOKUP(D2,DB!A:F,6,0),"")</f>
        <v>SCECO</v>
      </c>
      <c r="J2" s="140" t="str">
        <f>IFERROR(VLOOKUP(D2,DB!A:G,7,0),"")</f>
        <v>In progress</v>
      </c>
      <c r="K2" s="140" t="s">
        <v>39069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39070</v>
      </c>
      <c r="B3" s="140" t="s">
        <v>5398</v>
      </c>
      <c r="C3" s="140">
        <v>1</v>
      </c>
      <c r="D3" s="140" t="s">
        <v>34463</v>
      </c>
      <c r="E3" s="140" t="s">
        <v>39068</v>
      </c>
      <c r="F3" s="141">
        <v>45926.772847222222</v>
      </c>
      <c r="G3" s="142">
        <f ca="1">IFERROR(NOW()-F3,"-")</f>
        <v>5.1387895833322546</v>
      </c>
      <c r="H3" s="140">
        <v>45927.449074074102</v>
      </c>
      <c r="I3" s="140" t="str">
        <f>IFERROR(VLOOKUP(D3,DB!A:F,6,0),"")</f>
        <v>SCECO</v>
      </c>
      <c r="J3" s="140" t="str">
        <f>IFERROR(VLOOKUP(D3,DB!A:G,7,0),"")</f>
        <v>Weak</v>
      </c>
      <c r="K3" s="140" t="s">
        <v>39069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39071</v>
      </c>
      <c r="B4" s="140" t="s">
        <v>5398</v>
      </c>
      <c r="C4" s="140">
        <v>1</v>
      </c>
      <c r="D4" s="140" t="s">
        <v>33408</v>
      </c>
      <c r="E4" s="140" t="s">
        <v>39068</v>
      </c>
      <c r="F4" s="141">
        <v>45931.800995370373</v>
      </c>
      <c r="G4" s="142">
        <f ca="1">IFERROR(NOW()-F4,"-")</f>
        <v>0.11064143518160563</v>
      </c>
      <c r="H4" s="141">
        <v>45931.881805555553</v>
      </c>
      <c r="I4" s="140" t="str">
        <f>IFERROR(VLOOKUP(D4,DB!A:F,6,0),"")</f>
        <v>SCECO</v>
      </c>
      <c r="J4" s="140" t="str">
        <f>IFERROR(VLOOKUP(D4,DB!A:G,7,0),"")</f>
        <v>Dead</v>
      </c>
      <c r="K4" s="140" t="s">
        <v>39069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39072</v>
      </c>
      <c r="B5" s="140" t="str">
        <f>IFERROR(VLOOKUP(D5,DB!A:K,11,0),"")</f>
        <v>R6</v>
      </c>
      <c r="C5" s="140">
        <v>2</v>
      </c>
      <c r="D5" s="140" t="s">
        <v>38941</v>
      </c>
      <c r="E5" s="140" t="s">
        <v>39068</v>
      </c>
      <c r="F5" s="141">
        <v>45931.827256944445</v>
      </c>
      <c r="G5" s="142">
        <f ca="1">IFERROR(NOW()-F5,"-")</f>
        <v>8.437986110948259E-2</v>
      </c>
      <c r="H5" s="141">
        <v>45931.799745370372</v>
      </c>
      <c r="I5" s="140" t="str">
        <f>IFERROR(VLOOKUP(D5,DB!A:F,6,0),"")</f>
        <v>Generator-SG</v>
      </c>
      <c r="J5" s="140" t="str">
        <f>IFERROR(VLOOKUP(D5,DB!A:G,7,0),"")</f>
        <v>Vandalized</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39074</v>
      </c>
      <c r="B6" s="140" t="str">
        <f>IFERROR(VLOOKUP(D6,DB!A:K,11,0),"")</f>
        <v>R6</v>
      </c>
      <c r="C6" s="140">
        <v>5</v>
      </c>
      <c r="D6" s="140" t="s">
        <v>38885</v>
      </c>
      <c r="E6" s="140" t="s">
        <v>39068</v>
      </c>
      <c r="F6" s="141"/>
      <c r="G6" s="142">
        <f ca="1">IFERROR(NOW()-F6,"-")</f>
        <v>45931.911636805555</v>
      </c>
      <c r="H6" s="141" t="s">
        <v>39075</v>
      </c>
      <c r="I6" s="140" t="str">
        <f>IFERROR(VLOOKUP(D6,DB!A:F,6,0),"")</f>
        <v>SCECO</v>
      </c>
      <c r="J6" s="140" t="str">
        <f>IFERROR(VLOOKUP(D6,DB!A:G,7,0),"")</f>
        <v>Good</v>
      </c>
      <c r="K6" s="140" t="s">
        <v>39076</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0"/>
      <c r="G7" s="140">
        <f ca="1">IFERROR(NOW()-F7,"-")</f>
        <v>45931.911636805555</v>
      </c>
      <c r="H7" s="140"/>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21"/>
      <c r="B8" s="140" t="str">
        <f>IFERROR(VLOOKUP(D8,DB!A:K,11,0),"")</f>
        <v/>
      </c>
      <c r="C8" s="140"/>
      <c r="D8" s="140"/>
      <c r="E8" s="140"/>
      <c r="F8" s="140"/>
      <c r="G8" s="140">
        <f ca="1">IFERROR(NOW()-F8,"-")</f>
        <v>45931.911636805555</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45931.911636805555</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45931.911636805555</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45931.911636805555</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45931.911636805555</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45931.911636805555</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45931.911636805555</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45931.911636805555</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45931.911636805555</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45931.911636805555</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45931.911636805555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45931.911636805555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45931.911636805555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45931.911636805555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45931.911636805555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45931.911636805555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45931.911636805555</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45931.911636805555</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45931.911636805555</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45931.911636805555</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45931.911636805555</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45931.911636805555</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45931.911636805555</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45931.911636805555</v>
      </c>
      <c r="H31" s="140"/>
      <c r="I31" s="140" t="str">
        <f>IFERROR(VLOOKUP(D31,DB!A:F,6,0),"")</f>
        <v/>
      </c>
      <c r="J31" s="140" t="str">
        <f>IFERROR(VLOOKUP(D31,DB!A:G,7,0),"")</f>
        <v/>
      </c>
      <c r="K31" s="140"/>
      <c r="L31" s="140" t="str">
        <f>IFERROR(VLOOKUP(D31,DB!A:I,9,0),"")</f>
        <v/>
      </c>
    </row>
    <row r="32" spans="1:12" ht="31.5" customHeight="1">
      <c r="A32" s="121"/>
      <c r="B32" s="120" t="str">
        <f>IFERROR(VLOOKUP(D32,DB!A:K,11,0),"")</f>
        <v/>
      </c>
      <c r="C32" s="122"/>
      <c r="D32" s="120"/>
      <c r="E32" s="123"/>
      <c r="F32" s="124"/>
      <c r="G32" s="89">
        <f ca="1">IFERROR(NOW()-F32,"-")</f>
        <v>45931.911636805555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45931.911636805555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45931.911636805555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45931.911636805555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45931.911636805555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45931.911636805555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45931.911636805555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45931.911636805555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45931.911636805555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45931.911636805555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45931.911636805555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45931.911636805555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45931.911636805555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45931.911636805555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45931.911636805555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45931.911636805555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45931.911636805555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45931.911636805555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45931.911636805555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45931.911636805555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45931.911636805555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45931.911636805555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45931.911636805555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45931.911636805555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45931.911636805555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45931.911636805555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45931.911636805555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45931.911636805555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45931.911636805555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45931.911636805555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45931.911636805555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45931.911636805555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45931.911636805555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45931.911636805555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45931.911636805555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45931.911636805555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45931.911636805555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45931.911636805555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45931.911636805555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45931.911636805555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45931.911636805555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45931.911636805555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45931.911636805555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45931.911636805555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45931.911636805555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45931.911636805555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45931.911636805555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45931.911636805555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45931.911636805555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45931.911636805555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45931.911636805555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45931.911636805555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45931.911636805555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45931.911636805555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45931.911636805555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45931.911636805555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45931.911636805555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45931.911636805555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45931.911636805555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45931.911636805555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45931.911636805555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45931.911636805555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45931.911636805555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45931.911636805555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45931.911636805555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45931.911636805555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45931.911636805555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45931.911636805555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45931.911636805555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45931.911636805555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45931.911636805555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45931.911636805555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45931.911636805555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45931.911636805555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45931.911636805555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45931.911636805555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45931.911636805555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45931.911636805555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45931.911636805555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45931.911636805555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45931.911636805555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45931.911636805555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45931.911636805555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45931.911636805555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45931.911636805555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45931.911636805555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45931.911636805555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45931.911636805555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45931.911636805555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45931.911636805555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45931.911636805555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45931.911636805555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45931.911636805555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45931.911636805555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45931.911636805555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45931.911636805555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45931.911636805555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45931.911636805555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45931.911636805555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45931.911636805555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45931.911636805555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45931.911636805555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45931.911636805555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45931.911636805555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45931.911636805555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45931.911636805555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45931.911636805555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45931.911636805555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45931.911636805555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45931.911636805555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45931.911636805555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45931.911636805555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45931.911636805555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45931.911636805555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45931.911636805555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45931.911636805555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45931.911636805555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45931.911636805555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45931.911636805555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45931.911636805555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45931.911636805555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45931.911636805555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45931.911636805555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45931.911636805555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45931.911636805555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45931.911636805555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45931.911636805555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45931.911636805555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45931.911636805555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45931.911636805555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45931.911636805555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45931.911636805555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45931.911636805555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45931.911636805555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45931.911636805555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45931.911636805555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45931.911636805555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45931.911636805555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45931.911636805555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45931.911636805555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45931.911636805555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45931.911636805555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45931.911636805555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45931.911636805555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45931.911636805555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45931.911636805555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45931.911636805555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45931.911636805555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45931.911636805555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45931.911636805555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45931.911636805555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45931.911636805555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45931.911636805555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45931.911636805555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45931.911636805555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45931.911636805555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45931.911636805555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45931.911636805555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45931.911636805555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45931.911636805555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45931.911636805555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45931.911636805555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45931.911636805555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45931.911636805555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45931.911636805555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45931.911636805555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45931.911636805555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45931.911636805555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45931.911636805555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45931.911636805555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45931.911636805555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45931.911636805555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45931.911636805555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45931.911636805555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45931.911636805555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45931.911636805555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45931.911636805555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45931.911636805555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45931.911636805555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45931.911636805555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45931.911636805555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45931.911636805555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45931.911636805555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45931.911636805555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45931.911636805555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45931.911636805555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45931.911636805555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45931.911636805555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45931.911636805555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45931.911636805555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45931.911636805555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45931.911636805555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45931.911636805555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45931.911636805555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45931.911636805555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45931.911636805555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45931.911636805555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45931.911636805555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45931.911636805555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45931.911636805555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45931.911636805555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45931.911636805555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45931.911636805555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45931.911636805555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45931.911636805555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45931.911636805555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45931.911636805555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45931.911636805555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45931.911636805555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45931.911636805555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45931.911636805555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45931.911636805555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45931.911636805555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45931.911636805555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45931.911636805555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45931.911636805555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45931.911636805555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45931.911636805555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45931.911636805555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45931.911636805555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45931.911636805555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45931.911636805555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45931.911636805555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45931.911636805555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45931.911636805555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45931.911636805555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45931.911636805555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45931.911636805555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45931.911636805555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45931.911636805555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45931.911636805555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45931.911636805555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45931.911636805555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45931.911636805555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45931.911636805555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45931.911636805555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45931.911636805555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45931.911636805555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45931.911636805555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45931.911636805555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45931.911636805555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45931.911636805555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45931.911636805555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45931.911636805555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45931.911636805555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45931.911636805555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45931.911636805555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45931.911636805555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45931.911636805555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45931.911636805555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45931.911636805555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45931.911636805555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45931.911636805555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45931.911636805555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45931.911636805555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45931.911636805555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45931.911636805555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45931.911636805555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45931.911636805555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45931.911636805555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45931.911636805555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45931.911636805555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45931.911636805555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45931.911636805555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45931.911636805555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45931.911636805555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45931.911636805555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45931.911636805555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45931.911636805555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45931.911636805555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45931.911636805555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45931.911636805555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45931.911636805555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45931.911636805555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45931.911636805555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45931.911636805555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45931.911636805555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45931.911636805555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45931.911636805555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45931.911636805555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45931.911636805555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45931.911636805555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45931.911636805555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45931.911636805555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45931.911636805555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45931.911636805555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45931.911636805555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45931.911636805555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45931.911636805555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45931.911636805555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45931.911636805555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45931.911636805555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45931.911636805555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45931.911636805555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45931.911636805555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45931.911636805555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45931.911636805555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45931.911636805555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45931.911636805555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45931.911636805555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45931.911636805555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45931.911636805555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45931.911636805555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45931.911636805555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45931.911636805555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45931.911636805555</v>
      </c>
      <c r="H337" s="124"/>
      <c r="I337" s="120" t="str">
        <f>IFERROR(VLOOKUP(D337,DB!A:F,6,0),"")</f>
        <v/>
      </c>
      <c r="J337" s="119" t="str">
        <f>IFERROR(VLOOKUP(D337,DB!A:G,7,0),"")</f>
        <v/>
      </c>
      <c r="K337" s="125"/>
      <c r="L337" s="126" t="str">
        <f>IFERROR(VLOOKUP(D337,DB!A:I,9,0),"")</f>
        <v/>
      </c>
    </row>
  </sheetData>
  <dataValidations count="2">
    <dataValidation allowBlank="1" showInputMessage="1" showErrorMessage="1" sqref="E1" xr:uid="{380493DB-286A-4683-AF55-C78F04945A49}"/>
    <dataValidation type="list" allowBlank="1" showInputMessage="1" showErrorMessage="1" sqref="D8:D16 E7:E3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2025-10-01T18:54:44Z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